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0" windowWidth="16380" windowHeight="7890"/>
  </bookViews>
  <sheets>
    <sheet name="Brasil" sheetId="1" r:id="rId1"/>
    <sheet name="MG" sheetId="2" r:id="rId2"/>
  </sheets>
  <calcPr calcId="144525"/>
</workbook>
</file>

<file path=xl/calcChain.xml><?xml version="1.0" encoding="utf-8"?>
<calcChain xmlns="http://schemas.openxmlformats.org/spreadsheetml/2006/main">
  <c r="J28" i="1" l="1"/>
  <c r="J31" i="1" l="1"/>
  <c r="J70" i="2" l="1"/>
  <c r="J69" i="2"/>
  <c r="J148" i="1"/>
  <c r="J147" i="1"/>
  <c r="G241" i="1" l="1"/>
  <c r="F241" i="1"/>
  <c r="D241" i="1"/>
  <c r="J24" i="2" l="1"/>
  <c r="H24" i="2"/>
  <c r="G24" i="2"/>
  <c r="J81" i="2" l="1"/>
  <c r="J23" i="2"/>
  <c r="H23" i="2"/>
  <c r="G23" i="2"/>
  <c r="H30" i="1"/>
  <c r="G30" i="1"/>
  <c r="H25" i="1"/>
  <c r="G31" i="1" l="1"/>
  <c r="H31" i="1"/>
  <c r="J22" i="2" l="1"/>
  <c r="H22" i="2"/>
  <c r="G22" i="2"/>
  <c r="J27" i="1"/>
  <c r="I75" i="2" l="1"/>
  <c r="F150" i="2" s="1"/>
  <c r="H75" i="2"/>
  <c r="D150" i="2" s="1"/>
  <c r="J66" i="2"/>
  <c r="J68" i="2"/>
  <c r="J67" i="2"/>
  <c r="J145" i="1"/>
  <c r="G150" i="2" l="1"/>
  <c r="E150" i="2"/>
  <c r="J75" i="2"/>
  <c r="J146" i="1"/>
  <c r="J144" i="1"/>
  <c r="J30" i="1" l="1"/>
  <c r="G29" i="1" l="1"/>
  <c r="H29" i="1"/>
  <c r="G28" i="1"/>
  <c r="H28" i="1"/>
  <c r="G27" i="1"/>
  <c r="H27" i="1"/>
  <c r="J26" i="1"/>
  <c r="H26" i="1"/>
  <c r="G26" i="1"/>
  <c r="J25" i="1" l="1"/>
  <c r="G25" i="1"/>
  <c r="J23" i="1" l="1"/>
  <c r="G24" i="1"/>
  <c r="J24" i="1"/>
  <c r="H24" i="1"/>
  <c r="G23" i="1" l="1"/>
  <c r="H23" i="1"/>
  <c r="E59" i="2"/>
  <c r="J21" i="2"/>
  <c r="H21" i="2"/>
  <c r="G21" i="2"/>
  <c r="J22" i="1"/>
  <c r="G22" i="1"/>
  <c r="H22" i="1"/>
  <c r="J20" i="2"/>
  <c r="H20" i="2"/>
  <c r="G20" i="2"/>
  <c r="J19" i="2"/>
  <c r="H19" i="2"/>
  <c r="G19" i="2"/>
  <c r="J20" i="1"/>
  <c r="J21" i="1" l="1"/>
  <c r="H21" i="1" l="1"/>
  <c r="G21" i="1"/>
  <c r="G20" i="1"/>
  <c r="H20" i="1"/>
  <c r="J143" i="1" l="1"/>
  <c r="J18" i="2" l="1"/>
  <c r="H18" i="2"/>
  <c r="G18" i="2"/>
  <c r="J17" i="2"/>
  <c r="H17" i="2"/>
  <c r="G17" i="2"/>
  <c r="J19" i="1"/>
  <c r="G19" i="1"/>
  <c r="H19" i="1"/>
  <c r="J18" i="1" l="1"/>
  <c r="G18" i="1"/>
  <c r="H18" i="1"/>
  <c r="G17" i="1" l="1"/>
  <c r="J17" i="1" l="1"/>
  <c r="H17" i="1"/>
  <c r="J65" i="2" l="1"/>
  <c r="J142" i="1"/>
  <c r="J16" i="2" l="1"/>
  <c r="H16" i="2"/>
  <c r="G16" i="2"/>
  <c r="J16" i="1"/>
  <c r="G16" i="1"/>
  <c r="H16" i="1"/>
  <c r="J15" i="2" l="1"/>
  <c r="H15" i="2"/>
  <c r="G15" i="2"/>
  <c r="H14" i="2"/>
  <c r="G14" i="2"/>
  <c r="J13" i="2"/>
  <c r="H13" i="2"/>
  <c r="G13" i="2"/>
  <c r="J13" i="1"/>
  <c r="J15" i="1"/>
  <c r="G15" i="1"/>
  <c r="H15" i="1"/>
  <c r="G100" i="2" l="1"/>
  <c r="G181" i="1"/>
  <c r="G153" i="1" l="1"/>
  <c r="G14" i="1" l="1"/>
  <c r="H14" i="1"/>
  <c r="G13" i="1" l="1"/>
  <c r="H13" i="1"/>
  <c r="J12" i="2" l="1"/>
  <c r="H12" i="2"/>
  <c r="G12" i="2"/>
  <c r="J11" i="2"/>
  <c r="H11" i="2"/>
  <c r="G11" i="2"/>
  <c r="J10" i="2"/>
  <c r="H10" i="2"/>
  <c r="G10" i="2"/>
  <c r="J9" i="2"/>
  <c r="H9" i="2"/>
  <c r="G9" i="2"/>
  <c r="J8" i="2"/>
  <c r="H8" i="2"/>
  <c r="G8" i="2"/>
  <c r="J7" i="2"/>
  <c r="H7" i="2"/>
  <c r="G7" i="2"/>
  <c r="J6" i="2"/>
  <c r="H6" i="2"/>
  <c r="G6" i="2"/>
  <c r="J5" i="2"/>
  <c r="H5" i="2"/>
  <c r="J4" i="2"/>
  <c r="H4" i="2"/>
  <c r="G4" i="2"/>
  <c r="H3" i="2"/>
  <c r="G3" i="2"/>
  <c r="J12" i="1" l="1"/>
  <c r="G12" i="1"/>
  <c r="H12" i="1"/>
  <c r="J63" i="2" l="1"/>
  <c r="I153" i="1"/>
  <c r="F240" i="1" s="1"/>
  <c r="J140" i="1"/>
  <c r="J11" i="1" l="1"/>
  <c r="G11" i="1"/>
  <c r="H11" i="1"/>
  <c r="I86" i="1" l="1"/>
  <c r="J10" i="1"/>
  <c r="G10" i="1"/>
  <c r="H10" i="1"/>
  <c r="J9" i="1" l="1"/>
  <c r="G9" i="1"/>
  <c r="H9" i="1"/>
  <c r="G75" i="2" l="1"/>
  <c r="J8" i="1" l="1"/>
  <c r="G8" i="1"/>
  <c r="H8" i="1"/>
  <c r="G164" i="1" l="1"/>
  <c r="H164" i="1"/>
  <c r="I164" i="1"/>
  <c r="J164" i="1" l="1"/>
  <c r="H3" i="1"/>
  <c r="J7" i="1" l="1"/>
  <c r="H7" i="1" l="1"/>
  <c r="G7" i="1"/>
  <c r="J6" i="1" l="1"/>
  <c r="H6" i="1"/>
  <c r="G6" i="1"/>
  <c r="H5" i="1" l="1"/>
  <c r="D86" i="1"/>
  <c r="J5" i="1"/>
  <c r="C239" i="1" l="1"/>
  <c r="C242" i="1" s="1"/>
  <c r="H153" i="1"/>
  <c r="J153" i="1" l="1"/>
  <c r="G240" i="1" s="1"/>
  <c r="D240" i="1"/>
  <c r="I59" i="2"/>
  <c r="F59" i="2"/>
  <c r="D149" i="2" s="1"/>
  <c r="D59" i="2"/>
  <c r="C149" i="2" s="1"/>
  <c r="F239" i="1"/>
  <c r="F242" i="1" s="1"/>
  <c r="E86" i="1"/>
  <c r="F86" i="1"/>
  <c r="J4" i="1"/>
  <c r="G3" i="1"/>
  <c r="H4" i="1"/>
  <c r="G4" i="1"/>
  <c r="J86" i="1" l="1"/>
  <c r="G86" i="1"/>
  <c r="F149" i="2"/>
  <c r="G149" i="2" s="1"/>
  <c r="J59" i="2"/>
  <c r="H86" i="1"/>
  <c r="D239" i="1"/>
  <c r="E149" i="2"/>
  <c r="H59" i="2"/>
  <c r="G59" i="2"/>
  <c r="G144" i="2"/>
  <c r="E239" i="1" l="1"/>
  <c r="D242" i="1"/>
  <c r="G242" i="1" s="1"/>
  <c r="G239" i="1"/>
  <c r="G234" i="1"/>
</calcChain>
</file>

<file path=xl/sharedStrings.xml><?xml version="1.0" encoding="utf-8"?>
<sst xmlns="http://schemas.openxmlformats.org/spreadsheetml/2006/main" count="1047" uniqueCount="298">
  <si>
    <t>ORD</t>
  </si>
  <si>
    <t>FEIRAS MG</t>
  </si>
  <si>
    <t>Cidade</t>
  </si>
  <si>
    <t>Demanda</t>
  </si>
  <si>
    <t>Ofertados</t>
  </si>
  <si>
    <t>Vendidos</t>
  </si>
  <si>
    <t>% Demanda</t>
  </si>
  <si>
    <t>% Oferta</t>
  </si>
  <si>
    <t>Valor Total</t>
  </si>
  <si>
    <t>Valor Médio</t>
  </si>
  <si>
    <t>Técnico</t>
  </si>
  <si>
    <t>Situação</t>
  </si>
  <si>
    <t>Perdizes</t>
  </si>
  <si>
    <t>22 e 23/03/2014</t>
  </si>
  <si>
    <t>25 a 28/03/2014</t>
  </si>
  <si>
    <t>Uberlândia</t>
  </si>
  <si>
    <t>Araçuaí</t>
  </si>
  <si>
    <t>Carneirinho</t>
  </si>
  <si>
    <t>Patrocinio</t>
  </si>
  <si>
    <t>Frutal</t>
  </si>
  <si>
    <t>Prata</t>
  </si>
  <si>
    <t>Sacramento</t>
  </si>
  <si>
    <t>Araguari</t>
  </si>
  <si>
    <t>Itambacuri</t>
  </si>
  <si>
    <t>São Francisco de Sales</t>
  </si>
  <si>
    <t>João Pinheiro</t>
  </si>
  <si>
    <t>Piranguçu</t>
  </si>
  <si>
    <t>Jaguaraçu</t>
  </si>
  <si>
    <t>Vazante</t>
  </si>
  <si>
    <t>Novembro</t>
  </si>
  <si>
    <t>Abaeté</t>
  </si>
  <si>
    <t>Araxá</t>
  </si>
  <si>
    <t>Bambuí</t>
  </si>
  <si>
    <t>Carmo do Paranaíba</t>
  </si>
  <si>
    <t>Cassia</t>
  </si>
  <si>
    <t>Gurinhatã</t>
  </si>
  <si>
    <t>Leopoldina</t>
  </si>
  <si>
    <t>Medeiros</t>
  </si>
  <si>
    <t>Morada Nova de Minas</t>
  </si>
  <si>
    <t>Muriaé</t>
  </si>
  <si>
    <t>Passos</t>
  </si>
  <si>
    <t>Patos de Minas</t>
  </si>
  <si>
    <t>Pirajuba</t>
  </si>
  <si>
    <t>Piumhi</t>
  </si>
  <si>
    <t>Ponte Nova</t>
  </si>
  <si>
    <t>TOTAL</t>
  </si>
  <si>
    <t>FEIRAS ES</t>
  </si>
  <si>
    <t>Alegre</t>
  </si>
  <si>
    <t>Colatina</t>
  </si>
  <si>
    <t>Bom Jesus de Itabapoana- RJ</t>
  </si>
  <si>
    <t>Nova Venécia</t>
  </si>
  <si>
    <t>Afonso Claudio</t>
  </si>
  <si>
    <t>Cachoeiro de Itapemirim</t>
  </si>
  <si>
    <t>FEIRAS BA</t>
  </si>
  <si>
    <t>Barra</t>
  </si>
  <si>
    <t>Barreiras</t>
  </si>
  <si>
    <t>Camaçari</t>
  </si>
  <si>
    <t>Capela do Alto Alegre</t>
  </si>
  <si>
    <t>Feira de Santana</t>
  </si>
  <si>
    <t>Guanambi</t>
  </si>
  <si>
    <t>Ibicaraí</t>
  </si>
  <si>
    <t>Igaporã</t>
  </si>
  <si>
    <t>Ipiaú</t>
  </si>
  <si>
    <t>Itaberaba</t>
  </si>
  <si>
    <t>Itapebi</t>
  </si>
  <si>
    <t>Itapetinga</t>
  </si>
  <si>
    <t>Jacobina</t>
  </si>
  <si>
    <t>Mundo Novo</t>
  </si>
  <si>
    <t>Piritiba</t>
  </si>
  <si>
    <t>Potiraguá</t>
  </si>
  <si>
    <t>Santa Maria da Vitória</t>
  </si>
  <si>
    <t>FEIRAS MT</t>
  </si>
  <si>
    <t>Confresa</t>
  </si>
  <si>
    <t>Novo Sto. Antonio</t>
  </si>
  <si>
    <t>Bom Jesus do Araguaia</t>
  </si>
  <si>
    <t>FEIRAS RO</t>
  </si>
  <si>
    <t>21 a 24 /05/2014</t>
  </si>
  <si>
    <t>Ji- Paraná</t>
  </si>
  <si>
    <t>Leilões Chancelados pelo Pró Genética</t>
  </si>
  <si>
    <t>Data</t>
  </si>
  <si>
    <t>Leilão</t>
  </si>
  <si>
    <t>Raça</t>
  </si>
  <si>
    <t>Local</t>
  </si>
  <si>
    <t>Estado</t>
  </si>
  <si>
    <t>Media</t>
  </si>
  <si>
    <t>1º L. Seleção das Raças Faz. Ondina/ Rancho Alegre &amp; Convidados</t>
  </si>
  <si>
    <t>Gir/ Nel/ Guz</t>
  </si>
  <si>
    <t>Almenara</t>
  </si>
  <si>
    <t>MG</t>
  </si>
  <si>
    <t>Total</t>
  </si>
  <si>
    <t>Shopping  Chancelados pelo Pró Genética</t>
  </si>
  <si>
    <t>Shopping</t>
  </si>
  <si>
    <t>14 a 15/03/14</t>
  </si>
  <si>
    <t>1º Shopping de Touros de Aracruz</t>
  </si>
  <si>
    <t>Nelore</t>
  </si>
  <si>
    <t>Aracruz</t>
  </si>
  <si>
    <t>ES</t>
  </si>
  <si>
    <t>1º Shopping Faz. Riacho Doce/ Salinas</t>
  </si>
  <si>
    <t>Salinas</t>
  </si>
  <si>
    <t>II Feirão de Touros Faz. Dallas</t>
  </si>
  <si>
    <t>NEL/NEM</t>
  </si>
  <si>
    <t>Dueré</t>
  </si>
  <si>
    <t>TO</t>
  </si>
  <si>
    <t>Dia de Campo</t>
  </si>
  <si>
    <t>Presentes</t>
  </si>
  <si>
    <t>Seminários</t>
  </si>
  <si>
    <t>Municipio</t>
  </si>
  <si>
    <t>Palestrantes</t>
  </si>
  <si>
    <t>Parceiros</t>
  </si>
  <si>
    <t>Pedrinópolis</t>
  </si>
  <si>
    <t>Matheus</t>
  </si>
  <si>
    <t>Realizado</t>
  </si>
  <si>
    <t>Monte Carmelo</t>
  </si>
  <si>
    <t>Tupaciguara</t>
  </si>
  <si>
    <t>Cascalho Rico</t>
  </si>
  <si>
    <t>Monte Alegre</t>
  </si>
  <si>
    <t>Estrela do Sul</t>
  </si>
  <si>
    <t>Sto. Antonio Jacinto</t>
  </si>
  <si>
    <t>Marcelo Harback</t>
  </si>
  <si>
    <t>Down</t>
  </si>
  <si>
    <t>Indianópolis</t>
  </si>
  <si>
    <t>Sub- Total</t>
  </si>
  <si>
    <t>Evento</t>
  </si>
  <si>
    <t>Comercializados</t>
  </si>
  <si>
    <t>%</t>
  </si>
  <si>
    <t>Feiras</t>
  </si>
  <si>
    <t>Leilões</t>
  </si>
  <si>
    <t>Touros Ofertados</t>
  </si>
  <si>
    <t>Touros Vendidos</t>
  </si>
  <si>
    <t>Demanda de Animais</t>
  </si>
  <si>
    <t>Animais Comercializados</t>
  </si>
  <si>
    <t>Novo Santo Antonio - MT</t>
  </si>
  <si>
    <t>Linhares - CANCELADO</t>
  </si>
  <si>
    <t>CANCELADO</t>
  </si>
  <si>
    <t>não participamos</t>
  </si>
  <si>
    <t>Roberto Winkler</t>
  </si>
  <si>
    <t xml:space="preserve">ES </t>
  </si>
  <si>
    <t>realizado</t>
  </si>
  <si>
    <t>Santo Antonio do Jacinto</t>
  </si>
  <si>
    <t>Fernando Cintra</t>
  </si>
  <si>
    <t>Santo Antonio Monte</t>
  </si>
  <si>
    <t>à definir</t>
  </si>
  <si>
    <t>Iguatama</t>
  </si>
  <si>
    <t>Mega Leilão Touros EAO e Japaranduba</t>
  </si>
  <si>
    <t xml:space="preserve">Itagibá </t>
  </si>
  <si>
    <t>BA</t>
  </si>
  <si>
    <t xml:space="preserve">Ataléia </t>
  </si>
  <si>
    <t xml:space="preserve">Ituiutaba </t>
  </si>
  <si>
    <t xml:space="preserve">Coromandel </t>
  </si>
  <si>
    <t xml:space="preserve">Iturama </t>
  </si>
  <si>
    <t xml:space="preserve">Limeira do Oeste </t>
  </si>
  <si>
    <t xml:space="preserve">Vazante </t>
  </si>
  <si>
    <t xml:space="preserve">Monte Alegre de Minas </t>
  </si>
  <si>
    <t xml:space="preserve">Ponto dos Volantes </t>
  </si>
  <si>
    <t xml:space="preserve">Governador Valadares </t>
  </si>
  <si>
    <t xml:space="preserve">Itapagipe </t>
  </si>
  <si>
    <t xml:space="preserve">São Francisco </t>
  </si>
  <si>
    <t xml:space="preserve">Comendador Gomes </t>
  </si>
  <si>
    <t>Santa Cruz da Vitória</t>
  </si>
  <si>
    <t>Mairi</t>
  </si>
  <si>
    <t>8 e 9/11/14</t>
  </si>
  <si>
    <t>Lauro</t>
  </si>
  <si>
    <t>InterCALU -Uberlandia</t>
  </si>
  <si>
    <t>Potiraguá - BA</t>
  </si>
  <si>
    <t>Santa Cruz da Vitória - BA</t>
  </si>
  <si>
    <t>Itapebi - BA</t>
  </si>
  <si>
    <t>Mairi - BA</t>
  </si>
  <si>
    <t>Alegre - ES</t>
  </si>
  <si>
    <t>Confresa - MT</t>
  </si>
  <si>
    <t>Ipiaú - BA</t>
  </si>
  <si>
    <t>Barreiras - BA</t>
  </si>
  <si>
    <t>Itapetinga - BA</t>
  </si>
  <si>
    <t>Igaporã - BA</t>
  </si>
  <si>
    <t>Jussara - GO</t>
  </si>
  <si>
    <t>Novo Cruzeiro</t>
  </si>
  <si>
    <t>15 e 16/05/2014</t>
  </si>
  <si>
    <t>Padre Paraíso</t>
  </si>
  <si>
    <t>Pompéu</t>
  </si>
  <si>
    <t>XVII Touros de Patos</t>
  </si>
  <si>
    <t>Uberaba</t>
  </si>
  <si>
    <t>Sebrae - Reuniao Nacional Gestores Carteira Leite e Derivados</t>
  </si>
  <si>
    <t>Santo Antonio de Jesus</t>
  </si>
  <si>
    <t>Santo Antonio de Jesus - BA</t>
  </si>
  <si>
    <t>Roberto Winlker</t>
  </si>
  <si>
    <t xml:space="preserve">Bonfinópolis </t>
  </si>
  <si>
    <t>União de Minas</t>
  </si>
  <si>
    <t>Fernanda Merlo</t>
  </si>
  <si>
    <t>4º Leilão Nelore GP - Tradição Lemgruber</t>
  </si>
  <si>
    <t xml:space="preserve">Curvelo </t>
  </si>
  <si>
    <t>Inhaúma</t>
  </si>
  <si>
    <t>BRA NEL GUZ</t>
  </si>
  <si>
    <t>1ª Feira de Touros da Fazenda Querença</t>
  </si>
  <si>
    <t>15º Leilão Fazenda Querença</t>
  </si>
  <si>
    <t>VII Leilão - Elo do Norte</t>
  </si>
  <si>
    <t>Joaquim Felício</t>
  </si>
  <si>
    <t>cancelado</t>
  </si>
  <si>
    <t>5º Dia de Campo Elo do Norte</t>
  </si>
  <si>
    <t>2º Leilão Amigos do Nelore Alta Floresta</t>
  </si>
  <si>
    <t>Alta Floresta</t>
  </si>
  <si>
    <t>MT</t>
  </si>
  <si>
    <t>ADIADA</t>
  </si>
  <si>
    <t>MS</t>
  </si>
  <si>
    <t>Três Lagoas</t>
  </si>
  <si>
    <t>CANCELADA</t>
  </si>
  <si>
    <t>Tapira</t>
  </si>
  <si>
    <t>Bom Jesus do Araguaia - MT</t>
  </si>
  <si>
    <t xml:space="preserve">São Roque de Minas </t>
  </si>
  <si>
    <t>apenas 2015</t>
  </si>
  <si>
    <t>era em julho 2014</t>
  </si>
  <si>
    <t xml:space="preserve">ADIADA </t>
  </si>
  <si>
    <t>Sancrerlandia - GO</t>
  </si>
  <si>
    <t>Ipameri - GO</t>
  </si>
  <si>
    <t>Três Lagoas - MS</t>
  </si>
  <si>
    <t>Paranaíba - MS</t>
  </si>
  <si>
    <t>era em Jjunho 2014</t>
  </si>
  <si>
    <t>Nanuque</t>
  </si>
  <si>
    <t>era em maio 2014</t>
  </si>
  <si>
    <t>Ji-Parana - RO</t>
  </si>
  <si>
    <t>era em junho 2014</t>
  </si>
  <si>
    <t>Campina Verde</t>
  </si>
  <si>
    <t>era em julho 2104</t>
  </si>
  <si>
    <t>Leilão de Touros Nelore da Agropeva</t>
  </si>
  <si>
    <t>Montes Claros</t>
  </si>
  <si>
    <t>Presidente Olegário</t>
  </si>
  <si>
    <t>Eliana Resende</t>
  </si>
  <si>
    <t>7° Leilão Nelore Aporé ,Jk Agro Business e Convidados</t>
  </si>
  <si>
    <t>Cotriguaçu</t>
  </si>
  <si>
    <t>Dow/Tortuga</t>
  </si>
  <si>
    <t>Dow</t>
  </si>
  <si>
    <t>Treinamento / Capacitação</t>
  </si>
  <si>
    <t>GO</t>
  </si>
  <si>
    <t>Ipameri e Bela Vista de Goiás - GO</t>
  </si>
  <si>
    <t>16 e 17/05/14</t>
  </si>
  <si>
    <t>16 e 17/07/14</t>
  </si>
  <si>
    <t>Lauro e Vanessa Barbosa</t>
  </si>
  <si>
    <t>Lauro/Fernanda e Vanessa Barbosa</t>
  </si>
  <si>
    <t>Limeira do Oeste</t>
  </si>
  <si>
    <t>era em agosto</t>
  </si>
  <si>
    <t>era em agosto 2014</t>
  </si>
  <si>
    <t>Senar</t>
  </si>
  <si>
    <t>Fernanda</t>
  </si>
  <si>
    <t>era em outubro</t>
  </si>
  <si>
    <t>10 e 11/09/14</t>
  </si>
  <si>
    <t>Encontro Mais Genetica Guidi Nelore</t>
  </si>
  <si>
    <t>NEL/GIL</t>
  </si>
  <si>
    <t>9º Leilão Touros Baluarte</t>
  </si>
  <si>
    <t>Lagoa dos Patos</t>
  </si>
  <si>
    <t>Guzera</t>
  </si>
  <si>
    <t>Januária</t>
  </si>
  <si>
    <t>Jose Marcio</t>
  </si>
  <si>
    <t>Davinópolis</t>
  </si>
  <si>
    <t>Novo Santo Antonio</t>
  </si>
  <si>
    <t>Rawllison</t>
  </si>
  <si>
    <t>em outubro 2015</t>
  </si>
  <si>
    <t>Colatina - ES</t>
  </si>
  <si>
    <t>Cachoeiro de Itapemirim - ES</t>
  </si>
  <si>
    <t>Nova Venecia - ES</t>
  </si>
  <si>
    <t>Senar/Tortuga</t>
  </si>
  <si>
    <t>Aliança/Tortuga</t>
  </si>
  <si>
    <t>Tortuga</t>
  </si>
  <si>
    <t>7 e 8/11/14</t>
  </si>
  <si>
    <t xml:space="preserve">Lavras </t>
  </si>
  <si>
    <t>11 e 12/09/14</t>
  </si>
  <si>
    <t>Ipameri</t>
  </si>
  <si>
    <t>Jussara</t>
  </si>
  <si>
    <t>Barbacena</t>
  </si>
  <si>
    <t>RIVALDO</t>
  </si>
  <si>
    <t>Paranaíba</t>
  </si>
  <si>
    <t>Lauro e Fernanda</t>
  </si>
  <si>
    <t>2º Leilão do Medio S.Francisco de Guzerá ICIL e Cruzamentos</t>
  </si>
  <si>
    <t>era em setembro</t>
  </si>
  <si>
    <t>Rawlisson</t>
  </si>
  <si>
    <t>Conceição do Rio Verde</t>
  </si>
  <si>
    <t>Pitangui</t>
  </si>
  <si>
    <t>Santa Rita do Pardo - MS</t>
  </si>
  <si>
    <t>ADIADO</t>
  </si>
  <si>
    <t>Walfredo</t>
  </si>
  <si>
    <t>ETRBHZ</t>
  </si>
  <si>
    <t xml:space="preserve">Aliança </t>
  </si>
  <si>
    <t>Leonardo</t>
  </si>
  <si>
    <t>era em novembro</t>
  </si>
  <si>
    <t>Candeal - BA</t>
  </si>
  <si>
    <t>Dezembro</t>
  </si>
  <si>
    <t>Cristiano 207</t>
  </si>
  <si>
    <t>Vanessa Barbosa</t>
  </si>
  <si>
    <t>não houve</t>
  </si>
  <si>
    <t>Vanessa</t>
  </si>
  <si>
    <t xml:space="preserve">Alta Floresta </t>
  </si>
  <si>
    <t>Caete</t>
  </si>
  <si>
    <t>para SENAR</t>
  </si>
  <si>
    <t>12ºLeilao Reprodutores Nelore COL e Convidados</t>
  </si>
  <si>
    <t>Feliciano</t>
  </si>
  <si>
    <t>Cuiabá</t>
  </si>
  <si>
    <t>Eline 213</t>
  </si>
  <si>
    <t>PRÓ GENÉTICA 2014 em 06/10/14</t>
  </si>
  <si>
    <t>seria em novembro</t>
  </si>
  <si>
    <t>Faltando os valores de venda de 50 touros das Feiras em Goiás</t>
  </si>
  <si>
    <t>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</si>
</sst>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dd/mm/yy;@"/>
    <numFmt numFmtId="165" formatCode="&quot;R$ &quot;#,##0.00_);[Red]&quot;(R$ &quot;#,##0.00\)"/>
    <numFmt numFmtId="166" formatCode="&quot;R$ &quot;#,##0.00_);&quot;(R$ &quot;#,##0.00\)"/>
    <numFmt numFmtId="167" formatCode="0.0%"/>
    <numFmt numFmtId="168" formatCode="&quot;R$ &quot;#,##0.00;[Red]&quot;-R$ &quot;#,##0.00"/>
    <numFmt numFmtId="169" formatCode="&quot;R$ &quot;#,##0;[Red]&quot;-R$ &quot;#,##0"/>
    <numFmt numFmtId="170" formatCode="&quot;R$ &quot;#,##0.00"/>
    <numFmt numFmtId="171" formatCode="0_);\(0\)"/>
    <numFmt numFmtId="172" formatCode="d/m/yyyy"/>
    <numFmt numFmtId="173" formatCode="&quot;R$&quot;\ #,##0.00"/>
  </numFmts>
  <fonts count="5" x14ac:knownFonts="1"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167" fontId="1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2" fontId="1" fillId="0" borderId="0" xfId="0" applyNumberFormat="1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9" fontId="1" fillId="0" borderId="1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70" fontId="1" fillId="0" borderId="1" xfId="0" applyNumberFormat="1" applyFont="1" applyBorder="1" applyAlignment="1">
      <alignment horizontal="center"/>
    </xf>
    <xf numFmtId="171" fontId="1" fillId="0" borderId="0" xfId="0" applyNumberFormat="1" applyFont="1" applyBorder="1" applyAlignment="1">
      <alignment horizontal="center"/>
    </xf>
    <xf numFmtId="167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68" fontId="1" fillId="0" borderId="1" xfId="0" applyNumberFormat="1" applyFont="1" applyBorder="1" applyAlignment="1">
      <alignment horizontal="left"/>
    </xf>
    <xf numFmtId="166" fontId="1" fillId="0" borderId="1" xfId="0" applyNumberFormat="1" applyFont="1" applyBorder="1" applyAlignment="1">
      <alignment horizontal="left"/>
    </xf>
    <xf numFmtId="166" fontId="2" fillId="0" borderId="1" xfId="0" applyNumberFormat="1" applyFont="1" applyBorder="1" applyAlignment="1">
      <alignment horizontal="left"/>
    </xf>
    <xf numFmtId="166" fontId="2" fillId="0" borderId="0" xfId="0" applyNumberFormat="1" applyFont="1" applyBorder="1" applyAlignment="1">
      <alignment horizontal="left"/>
    </xf>
    <xf numFmtId="172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/>
    <xf numFmtId="0" fontId="2" fillId="0" borderId="1" xfId="0" applyFont="1" applyBorder="1"/>
    <xf numFmtId="166" fontId="2" fillId="0" borderId="0" xfId="0" applyNumberFormat="1" applyFont="1" applyBorder="1"/>
    <xf numFmtId="0" fontId="2" fillId="0" borderId="0" xfId="0" applyFont="1" applyBorder="1"/>
    <xf numFmtId="0" fontId="1" fillId="0" borderId="1" xfId="0" applyFont="1" applyBorder="1"/>
    <xf numFmtId="3" fontId="1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167" fontId="1" fillId="0" borderId="5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73" fontId="2" fillId="0" borderId="1" xfId="0" applyNumberFormat="1" applyFont="1" applyBorder="1" applyAlignment="1">
      <alignment horizontal="center"/>
    </xf>
    <xf numFmtId="173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173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/>
    <xf numFmtId="164" fontId="1" fillId="0" borderId="0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73" fontId="4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242"/>
  <sheetViews>
    <sheetView tabSelected="1" topLeftCell="A64" zoomScale="70" zoomScaleNormal="70" workbookViewId="0">
      <selection activeCell="D97" sqref="D97"/>
    </sheetView>
  </sheetViews>
  <sheetFormatPr defaultRowHeight="15.75" x14ac:dyDescent="0.25"/>
  <cols>
    <col min="1" max="1" width="5.5703125" style="1"/>
    <col min="2" max="2" width="21" style="1"/>
    <col min="3" max="3" width="41" style="1"/>
    <col min="4" max="5" width="12.42578125" style="1"/>
    <col min="6" max="6" width="18.7109375" style="1" customWidth="1"/>
    <col min="7" max="7" width="13.42578125" style="1" bestFit="1" customWidth="1"/>
    <col min="8" max="8" width="12.42578125" style="1"/>
    <col min="9" max="9" width="17.28515625" style="1" bestFit="1" customWidth="1"/>
    <col min="10" max="10" width="13.42578125" style="1" bestFit="1" customWidth="1"/>
    <col min="11" max="11" width="17.140625" style="1"/>
    <col min="12" max="12" width="9.5703125" style="1"/>
    <col min="13" max="257" width="9.28515625" style="1"/>
  </cols>
  <sheetData>
    <row r="1" spans="1:12" x14ac:dyDescent="0.25">
      <c r="A1" s="95" t="s">
        <v>294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12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 x14ac:dyDescent="0.25">
      <c r="A3" s="2">
        <v>1</v>
      </c>
      <c r="B3" s="3">
        <v>41712</v>
      </c>
      <c r="C3" s="4" t="s">
        <v>12</v>
      </c>
      <c r="D3" s="53">
        <v>27</v>
      </c>
      <c r="E3" s="53">
        <v>39</v>
      </c>
      <c r="F3" s="53">
        <v>29</v>
      </c>
      <c r="G3" s="54">
        <f>F3/D3</f>
        <v>1.0740740740740742</v>
      </c>
      <c r="H3" s="54">
        <f t="shared" ref="H3:H20" si="0">F3/E3</f>
        <v>0.74358974358974361</v>
      </c>
      <c r="I3" s="55">
        <v>135450</v>
      </c>
      <c r="J3" s="55">
        <v>4670.68</v>
      </c>
      <c r="K3" s="53" t="s">
        <v>110</v>
      </c>
      <c r="L3" s="53" t="s">
        <v>137</v>
      </c>
    </row>
    <row r="4" spans="1:12" x14ac:dyDescent="0.25">
      <c r="A4" s="2">
        <v>2</v>
      </c>
      <c r="B4" s="3" t="s">
        <v>13</v>
      </c>
      <c r="C4" s="4" t="s">
        <v>138</v>
      </c>
      <c r="D4" s="53">
        <v>29</v>
      </c>
      <c r="E4" s="53">
        <v>25</v>
      </c>
      <c r="F4" s="53">
        <v>20</v>
      </c>
      <c r="G4" s="54">
        <f>F4/D4</f>
        <v>0.68965517241379315</v>
      </c>
      <c r="H4" s="54">
        <f t="shared" si="0"/>
        <v>0.8</v>
      </c>
      <c r="I4" s="55">
        <v>97300</v>
      </c>
      <c r="J4" s="55">
        <f t="shared" ref="J4:J13" si="1">I4/F4</f>
        <v>4865</v>
      </c>
      <c r="K4" s="53" t="s">
        <v>139</v>
      </c>
      <c r="L4" s="53" t="s">
        <v>137</v>
      </c>
    </row>
    <row r="5" spans="1:12" x14ac:dyDescent="0.25">
      <c r="A5" s="2">
        <v>3</v>
      </c>
      <c r="B5" s="3" t="s">
        <v>14</v>
      </c>
      <c r="C5" s="4" t="s">
        <v>15</v>
      </c>
      <c r="D5" s="53">
        <v>21</v>
      </c>
      <c r="E5" s="53">
        <v>55</v>
      </c>
      <c r="F5" s="53">
        <v>31</v>
      </c>
      <c r="G5" s="54">
        <v>1</v>
      </c>
      <c r="H5" s="54">
        <f t="shared" si="0"/>
        <v>0.5636363636363636</v>
      </c>
      <c r="I5" s="55">
        <v>171500</v>
      </c>
      <c r="J5" s="55">
        <f t="shared" si="1"/>
        <v>5532.2580645161288</v>
      </c>
      <c r="K5" s="53" t="s">
        <v>110</v>
      </c>
      <c r="L5" s="53" t="s">
        <v>137</v>
      </c>
    </row>
    <row r="6" spans="1:12" x14ac:dyDescent="0.25">
      <c r="A6" s="2">
        <v>4</v>
      </c>
      <c r="B6" s="3">
        <v>41740</v>
      </c>
      <c r="C6" s="4" t="s">
        <v>16</v>
      </c>
      <c r="D6" s="4">
        <v>58</v>
      </c>
      <c r="E6" s="4">
        <v>82</v>
      </c>
      <c r="F6" s="4">
        <v>48</v>
      </c>
      <c r="G6" s="36">
        <f t="shared" ref="G6:G20" si="2">F6/D6</f>
        <v>0.82758620689655171</v>
      </c>
      <c r="H6" s="36">
        <f t="shared" si="0"/>
        <v>0.58536585365853655</v>
      </c>
      <c r="I6" s="47">
        <v>223150</v>
      </c>
      <c r="J6" s="47">
        <f t="shared" si="1"/>
        <v>4648.958333333333</v>
      </c>
      <c r="K6" s="53" t="s">
        <v>139</v>
      </c>
      <c r="L6" s="53" t="s">
        <v>137</v>
      </c>
    </row>
    <row r="7" spans="1:12" x14ac:dyDescent="0.25">
      <c r="A7" s="2">
        <v>5</v>
      </c>
      <c r="B7" s="3">
        <v>41753</v>
      </c>
      <c r="C7" s="4" t="s">
        <v>17</v>
      </c>
      <c r="D7" s="4">
        <v>29</v>
      </c>
      <c r="E7" s="4">
        <v>55</v>
      </c>
      <c r="F7" s="4">
        <v>39</v>
      </c>
      <c r="G7" s="36">
        <f t="shared" si="2"/>
        <v>1.3448275862068966</v>
      </c>
      <c r="H7" s="36">
        <f t="shared" si="0"/>
        <v>0.70909090909090911</v>
      </c>
      <c r="I7" s="47">
        <v>205550</v>
      </c>
      <c r="J7" s="47">
        <f t="shared" si="1"/>
        <v>5270.5128205128203</v>
      </c>
      <c r="K7" s="53" t="s">
        <v>110</v>
      </c>
      <c r="L7" s="53" t="s">
        <v>137</v>
      </c>
    </row>
    <row r="8" spans="1:12" x14ac:dyDescent="0.25">
      <c r="A8" s="2">
        <v>6</v>
      </c>
      <c r="B8" s="3" t="s">
        <v>175</v>
      </c>
      <c r="C8" s="4" t="s">
        <v>162</v>
      </c>
      <c r="D8" s="4">
        <v>2</v>
      </c>
      <c r="E8" s="4">
        <v>10</v>
      </c>
      <c r="F8" s="4">
        <v>3</v>
      </c>
      <c r="G8" s="36">
        <f t="shared" si="2"/>
        <v>1.5</v>
      </c>
      <c r="H8" s="36">
        <f t="shared" si="0"/>
        <v>0.3</v>
      </c>
      <c r="I8" s="47">
        <v>12600</v>
      </c>
      <c r="J8" s="47">
        <f t="shared" si="1"/>
        <v>4200</v>
      </c>
      <c r="K8" s="53" t="s">
        <v>110</v>
      </c>
      <c r="L8" s="53" t="s">
        <v>137</v>
      </c>
    </row>
    <row r="9" spans="1:12" x14ac:dyDescent="0.25">
      <c r="A9" s="2">
        <v>7</v>
      </c>
      <c r="B9" s="3">
        <v>41782</v>
      </c>
      <c r="C9" s="4" t="s">
        <v>19</v>
      </c>
      <c r="D9" s="4">
        <v>42</v>
      </c>
      <c r="E9" s="4">
        <v>37</v>
      </c>
      <c r="F9" s="4">
        <v>13</v>
      </c>
      <c r="G9" s="36">
        <f t="shared" si="2"/>
        <v>0.30952380952380953</v>
      </c>
      <c r="H9" s="36">
        <f t="shared" si="0"/>
        <v>0.35135135135135137</v>
      </c>
      <c r="I9" s="47">
        <v>62900</v>
      </c>
      <c r="J9" s="47">
        <f t="shared" si="1"/>
        <v>4838.4615384615381</v>
      </c>
      <c r="K9" s="53" t="s">
        <v>110</v>
      </c>
      <c r="L9" s="53" t="s">
        <v>137</v>
      </c>
    </row>
    <row r="10" spans="1:12" x14ac:dyDescent="0.25">
      <c r="A10" s="56">
        <v>8</v>
      </c>
      <c r="B10" s="3">
        <v>41790</v>
      </c>
      <c r="C10" s="4" t="s">
        <v>146</v>
      </c>
      <c r="D10" s="4">
        <v>60</v>
      </c>
      <c r="E10" s="4">
        <v>80</v>
      </c>
      <c r="F10" s="4">
        <v>26</v>
      </c>
      <c r="G10" s="36">
        <f t="shared" si="2"/>
        <v>0.43333333333333335</v>
      </c>
      <c r="H10" s="36">
        <f t="shared" si="0"/>
        <v>0.32500000000000001</v>
      </c>
      <c r="I10" s="47">
        <v>129200</v>
      </c>
      <c r="J10" s="47">
        <f t="shared" si="1"/>
        <v>4969.2307692307695</v>
      </c>
      <c r="K10" s="53" t="s">
        <v>183</v>
      </c>
      <c r="L10" s="53" t="s">
        <v>137</v>
      </c>
    </row>
    <row r="11" spans="1:12" x14ac:dyDescent="0.25">
      <c r="A11" s="56">
        <v>9</v>
      </c>
      <c r="B11" s="3">
        <v>41795</v>
      </c>
      <c r="C11" s="4" t="s">
        <v>147</v>
      </c>
      <c r="D11" s="4">
        <v>17</v>
      </c>
      <c r="E11" s="4">
        <v>21</v>
      </c>
      <c r="F11" s="4">
        <v>8</v>
      </c>
      <c r="G11" s="36">
        <f t="shared" si="2"/>
        <v>0.47058823529411764</v>
      </c>
      <c r="H11" s="36">
        <f t="shared" si="0"/>
        <v>0.38095238095238093</v>
      </c>
      <c r="I11" s="47">
        <v>40000</v>
      </c>
      <c r="J11" s="47">
        <f t="shared" si="1"/>
        <v>5000</v>
      </c>
      <c r="K11" s="53" t="s">
        <v>186</v>
      </c>
      <c r="L11" s="53" t="s">
        <v>137</v>
      </c>
    </row>
    <row r="12" spans="1:12" x14ac:dyDescent="0.25">
      <c r="A12" s="56">
        <v>10</v>
      </c>
      <c r="B12" s="3">
        <v>41817</v>
      </c>
      <c r="C12" s="4" t="s">
        <v>148</v>
      </c>
      <c r="D12" s="4">
        <v>20</v>
      </c>
      <c r="E12" s="4">
        <v>15</v>
      </c>
      <c r="F12" s="4">
        <v>4</v>
      </c>
      <c r="G12" s="36">
        <f t="shared" si="2"/>
        <v>0.2</v>
      </c>
      <c r="H12" s="36">
        <f t="shared" si="0"/>
        <v>0.26666666666666666</v>
      </c>
      <c r="I12" s="47">
        <v>19500</v>
      </c>
      <c r="J12" s="47">
        <f t="shared" si="1"/>
        <v>4875</v>
      </c>
      <c r="K12" s="53" t="s">
        <v>110</v>
      </c>
      <c r="L12" s="53" t="s">
        <v>137</v>
      </c>
    </row>
    <row r="13" spans="1:12" x14ac:dyDescent="0.25">
      <c r="A13" s="56">
        <v>11</v>
      </c>
      <c r="B13" s="3">
        <v>41824</v>
      </c>
      <c r="C13" s="4" t="s">
        <v>36</v>
      </c>
      <c r="D13" s="4">
        <v>54</v>
      </c>
      <c r="E13" s="4">
        <v>24</v>
      </c>
      <c r="F13" s="4">
        <v>9</v>
      </c>
      <c r="G13" s="36">
        <f t="shared" si="2"/>
        <v>0.16666666666666666</v>
      </c>
      <c r="H13" s="36">
        <f t="shared" si="0"/>
        <v>0.375</v>
      </c>
      <c r="I13" s="47">
        <v>43000</v>
      </c>
      <c r="J13" s="47">
        <f t="shared" si="1"/>
        <v>4777.7777777777774</v>
      </c>
      <c r="K13" s="53" t="s">
        <v>224</v>
      </c>
      <c r="L13" s="53" t="s">
        <v>137</v>
      </c>
    </row>
    <row r="14" spans="1:12" x14ac:dyDescent="0.25">
      <c r="A14" s="56">
        <v>12</v>
      </c>
      <c r="B14" s="3">
        <v>41831</v>
      </c>
      <c r="C14" s="4" t="s">
        <v>149</v>
      </c>
      <c r="D14" s="4">
        <v>18</v>
      </c>
      <c r="E14" s="4">
        <v>38</v>
      </c>
      <c r="F14" s="4">
        <v>15</v>
      </c>
      <c r="G14" s="36">
        <f t="shared" si="2"/>
        <v>0.83333333333333337</v>
      </c>
      <c r="H14" s="36">
        <f t="shared" si="0"/>
        <v>0.39473684210526316</v>
      </c>
      <c r="I14" s="47">
        <v>72000</v>
      </c>
      <c r="J14" s="47">
        <v>4800</v>
      </c>
      <c r="K14" s="53" t="s">
        <v>110</v>
      </c>
      <c r="L14" s="53" t="s">
        <v>137</v>
      </c>
    </row>
    <row r="15" spans="1:12" x14ac:dyDescent="0.25">
      <c r="A15" s="56">
        <v>13</v>
      </c>
      <c r="B15" s="3">
        <v>41838</v>
      </c>
      <c r="C15" s="4" t="s">
        <v>21</v>
      </c>
      <c r="D15" s="4">
        <v>17</v>
      </c>
      <c r="E15" s="4">
        <v>32</v>
      </c>
      <c r="F15" s="4">
        <v>6</v>
      </c>
      <c r="G15" s="36">
        <f t="shared" si="2"/>
        <v>0.35294117647058826</v>
      </c>
      <c r="H15" s="36">
        <f t="shared" si="0"/>
        <v>0.1875</v>
      </c>
      <c r="I15" s="47">
        <v>29000</v>
      </c>
      <c r="J15" s="47">
        <f t="shared" ref="J15:J23" si="3">I15/F15</f>
        <v>4833.333333333333</v>
      </c>
      <c r="K15" s="53" t="s">
        <v>110</v>
      </c>
      <c r="L15" s="53" t="s">
        <v>137</v>
      </c>
    </row>
    <row r="16" spans="1:12" x14ac:dyDescent="0.25">
      <c r="A16" s="45">
        <v>14</v>
      </c>
      <c r="B16" s="3">
        <v>41845</v>
      </c>
      <c r="C16" s="4" t="s">
        <v>150</v>
      </c>
      <c r="D16" s="4">
        <v>21</v>
      </c>
      <c r="E16" s="4">
        <v>40</v>
      </c>
      <c r="F16" s="4">
        <v>22</v>
      </c>
      <c r="G16" s="36">
        <f t="shared" si="2"/>
        <v>1.0476190476190477</v>
      </c>
      <c r="H16" s="36">
        <f t="shared" si="0"/>
        <v>0.55000000000000004</v>
      </c>
      <c r="I16" s="47">
        <v>112400</v>
      </c>
      <c r="J16" s="47">
        <f t="shared" si="3"/>
        <v>5109.090909090909</v>
      </c>
      <c r="K16" s="53" t="s">
        <v>186</v>
      </c>
      <c r="L16" s="53" t="s">
        <v>137</v>
      </c>
    </row>
    <row r="17" spans="1:12" x14ac:dyDescent="0.25">
      <c r="A17" s="56">
        <v>15</v>
      </c>
      <c r="B17" s="3">
        <v>41847</v>
      </c>
      <c r="C17" s="4" t="s">
        <v>165</v>
      </c>
      <c r="D17" s="4">
        <v>5</v>
      </c>
      <c r="E17" s="4">
        <v>26</v>
      </c>
      <c r="F17" s="4">
        <v>7</v>
      </c>
      <c r="G17" s="36">
        <f t="shared" si="2"/>
        <v>1.4</v>
      </c>
      <c r="H17" s="36">
        <f t="shared" si="0"/>
        <v>0.26923076923076922</v>
      </c>
      <c r="I17" s="47">
        <v>32200</v>
      </c>
      <c r="J17" s="47">
        <f t="shared" si="3"/>
        <v>4600</v>
      </c>
      <c r="K17" s="53" t="s">
        <v>249</v>
      </c>
      <c r="L17" s="53" t="s">
        <v>137</v>
      </c>
    </row>
    <row r="18" spans="1:12" x14ac:dyDescent="0.25">
      <c r="A18" s="60">
        <v>16</v>
      </c>
      <c r="B18" s="3">
        <v>41852</v>
      </c>
      <c r="C18" s="4" t="s">
        <v>20</v>
      </c>
      <c r="D18" s="4">
        <v>4</v>
      </c>
      <c r="E18" s="4">
        <v>9</v>
      </c>
      <c r="F18" s="4">
        <v>1</v>
      </c>
      <c r="G18" s="36">
        <f t="shared" si="2"/>
        <v>0.25</v>
      </c>
      <c r="H18" s="36">
        <f t="shared" si="0"/>
        <v>0.1111111111111111</v>
      </c>
      <c r="I18" s="47">
        <v>5500</v>
      </c>
      <c r="J18" s="47">
        <f t="shared" si="3"/>
        <v>5500</v>
      </c>
      <c r="K18" s="53" t="s">
        <v>186</v>
      </c>
      <c r="L18" s="53" t="s">
        <v>137</v>
      </c>
    </row>
    <row r="19" spans="1:12" x14ac:dyDescent="0.25">
      <c r="A19" s="75">
        <v>17</v>
      </c>
      <c r="B19" s="3">
        <v>41878</v>
      </c>
      <c r="C19" s="4" t="s">
        <v>22</v>
      </c>
      <c r="D19" s="4">
        <v>13</v>
      </c>
      <c r="E19" s="4">
        <v>22</v>
      </c>
      <c r="F19" s="4">
        <v>1</v>
      </c>
      <c r="G19" s="36">
        <f t="shared" si="2"/>
        <v>7.6923076923076927E-2</v>
      </c>
      <c r="H19" s="36">
        <f t="shared" si="0"/>
        <v>4.5454545454545456E-2</v>
      </c>
      <c r="I19" s="47">
        <v>7000</v>
      </c>
      <c r="J19" s="47">
        <f t="shared" si="3"/>
        <v>7000</v>
      </c>
      <c r="K19" s="53" t="s">
        <v>161</v>
      </c>
      <c r="L19" s="53" t="s">
        <v>137</v>
      </c>
    </row>
    <row r="20" spans="1:12" x14ac:dyDescent="0.25">
      <c r="A20" s="75">
        <v>18</v>
      </c>
      <c r="B20" s="3">
        <v>41880</v>
      </c>
      <c r="C20" s="4" t="s">
        <v>23</v>
      </c>
      <c r="D20" s="4">
        <v>30</v>
      </c>
      <c r="E20" s="4">
        <v>22</v>
      </c>
      <c r="F20" s="4">
        <v>5</v>
      </c>
      <c r="G20" s="36">
        <f t="shared" si="2"/>
        <v>0.16666666666666666</v>
      </c>
      <c r="H20" s="36">
        <f t="shared" si="0"/>
        <v>0.22727272727272727</v>
      </c>
      <c r="I20" s="47">
        <v>20850</v>
      </c>
      <c r="J20" s="47">
        <f t="shared" si="3"/>
        <v>4170</v>
      </c>
      <c r="K20" s="53" t="s">
        <v>139</v>
      </c>
      <c r="L20" s="53" t="s">
        <v>137</v>
      </c>
    </row>
    <row r="21" spans="1:12" x14ac:dyDescent="0.25">
      <c r="A21" s="75">
        <v>19</v>
      </c>
      <c r="B21" s="3">
        <v>41880</v>
      </c>
      <c r="C21" s="4" t="s">
        <v>24</v>
      </c>
      <c r="D21" s="4">
        <v>30</v>
      </c>
      <c r="E21" s="4">
        <v>29</v>
      </c>
      <c r="F21" s="4">
        <v>10</v>
      </c>
      <c r="G21" s="36">
        <f t="shared" ref="G21:G31" si="4">F21/D21</f>
        <v>0.33333333333333331</v>
      </c>
      <c r="H21" s="36">
        <f t="shared" ref="H21:H31" si="5">F21/E21</f>
        <v>0.34482758620689657</v>
      </c>
      <c r="I21" s="47">
        <v>51800</v>
      </c>
      <c r="J21" s="47">
        <f t="shared" si="3"/>
        <v>5180</v>
      </c>
      <c r="K21" s="53" t="s">
        <v>186</v>
      </c>
      <c r="L21" s="53" t="s">
        <v>137</v>
      </c>
    </row>
    <row r="22" spans="1:12" x14ac:dyDescent="0.25">
      <c r="A22" s="75">
        <v>20</v>
      </c>
      <c r="B22" s="3">
        <v>41887</v>
      </c>
      <c r="C22" s="4" t="s">
        <v>26</v>
      </c>
      <c r="D22" s="4">
        <v>20</v>
      </c>
      <c r="E22" s="4">
        <v>18</v>
      </c>
      <c r="F22" s="4">
        <v>6</v>
      </c>
      <c r="G22" s="36">
        <f t="shared" si="4"/>
        <v>0.3</v>
      </c>
      <c r="H22" s="36">
        <f t="shared" si="5"/>
        <v>0.33333333333333331</v>
      </c>
      <c r="I22" s="47">
        <v>31600</v>
      </c>
      <c r="J22" s="47">
        <f t="shared" si="3"/>
        <v>5266.666666666667</v>
      </c>
      <c r="K22" s="53" t="s">
        <v>139</v>
      </c>
      <c r="L22" s="53" t="s">
        <v>137</v>
      </c>
    </row>
    <row r="23" spans="1:12" x14ac:dyDescent="0.25">
      <c r="A23" s="75">
        <v>21</v>
      </c>
      <c r="B23" s="3">
        <v>41888</v>
      </c>
      <c r="C23" s="4" t="s">
        <v>131</v>
      </c>
      <c r="D23" s="4">
        <v>35</v>
      </c>
      <c r="E23" s="4">
        <v>30</v>
      </c>
      <c r="F23" s="4">
        <v>28</v>
      </c>
      <c r="G23" s="36">
        <f t="shared" si="4"/>
        <v>0.8</v>
      </c>
      <c r="H23" s="36">
        <f t="shared" si="5"/>
        <v>0.93333333333333335</v>
      </c>
      <c r="I23" s="47">
        <v>154680</v>
      </c>
      <c r="J23" s="47">
        <f t="shared" si="3"/>
        <v>5524.2857142857147</v>
      </c>
      <c r="K23" s="53" t="s">
        <v>271</v>
      </c>
      <c r="L23" s="53" t="s">
        <v>137</v>
      </c>
    </row>
    <row r="24" spans="1:12" x14ac:dyDescent="0.25">
      <c r="A24" s="75">
        <v>22</v>
      </c>
      <c r="B24" s="3">
        <v>41894</v>
      </c>
      <c r="C24" s="4" t="s">
        <v>167</v>
      </c>
      <c r="D24" s="4">
        <v>28</v>
      </c>
      <c r="E24" s="4">
        <v>26</v>
      </c>
      <c r="F24" s="4">
        <v>12</v>
      </c>
      <c r="G24" s="36">
        <f t="shared" si="4"/>
        <v>0.42857142857142855</v>
      </c>
      <c r="H24" s="36">
        <f t="shared" si="5"/>
        <v>0.46153846153846156</v>
      </c>
      <c r="I24" s="47">
        <v>60500</v>
      </c>
      <c r="J24" s="47">
        <f>I24/F24</f>
        <v>5041.666666666667</v>
      </c>
      <c r="K24" s="53" t="s">
        <v>183</v>
      </c>
      <c r="L24" s="53" t="s">
        <v>137</v>
      </c>
    </row>
    <row r="25" spans="1:12" x14ac:dyDescent="0.25">
      <c r="A25" s="75">
        <v>23</v>
      </c>
      <c r="B25" s="3">
        <v>41895</v>
      </c>
      <c r="C25" s="4" t="s">
        <v>168</v>
      </c>
      <c r="D25" s="4">
        <v>70</v>
      </c>
      <c r="E25" s="4">
        <v>46</v>
      </c>
      <c r="F25" s="4">
        <v>17</v>
      </c>
      <c r="G25" s="36">
        <f t="shared" si="4"/>
        <v>0.24285714285714285</v>
      </c>
      <c r="H25" s="36">
        <f>F25/E25</f>
        <v>0.36956521739130432</v>
      </c>
      <c r="I25" s="47">
        <v>96900</v>
      </c>
      <c r="J25" s="47">
        <f>I25/F25</f>
        <v>5700</v>
      </c>
      <c r="K25" s="53" t="s">
        <v>271</v>
      </c>
      <c r="L25" s="53" t="s">
        <v>137</v>
      </c>
    </row>
    <row r="26" spans="1:12" x14ac:dyDescent="0.25">
      <c r="A26" s="75">
        <v>24</v>
      </c>
      <c r="B26" s="3">
        <v>41901</v>
      </c>
      <c r="C26" s="4" t="s">
        <v>152</v>
      </c>
      <c r="D26" s="4">
        <v>5</v>
      </c>
      <c r="E26" s="4">
        <v>19</v>
      </c>
      <c r="F26" s="4">
        <v>8</v>
      </c>
      <c r="G26" s="36">
        <f t="shared" si="4"/>
        <v>1.6</v>
      </c>
      <c r="H26" s="36">
        <f t="shared" si="5"/>
        <v>0.42105263157894735</v>
      </c>
      <c r="I26" s="47">
        <v>38700</v>
      </c>
      <c r="J26" s="47">
        <f>I26/F26</f>
        <v>4837.5</v>
      </c>
      <c r="K26" s="53" t="s">
        <v>186</v>
      </c>
      <c r="L26" s="53" t="s">
        <v>137</v>
      </c>
    </row>
    <row r="27" spans="1:12" x14ac:dyDescent="0.25">
      <c r="A27" s="75">
        <v>25</v>
      </c>
      <c r="B27" s="3">
        <v>41901</v>
      </c>
      <c r="C27" s="4" t="s">
        <v>176</v>
      </c>
      <c r="D27" s="4">
        <v>65</v>
      </c>
      <c r="E27" s="4">
        <v>66</v>
      </c>
      <c r="F27" s="4">
        <v>33</v>
      </c>
      <c r="G27" s="36">
        <f t="shared" si="4"/>
        <v>0.50769230769230766</v>
      </c>
      <c r="H27" s="36">
        <f t="shared" si="5"/>
        <v>0.5</v>
      </c>
      <c r="I27" s="47">
        <v>188300</v>
      </c>
      <c r="J27" s="47">
        <f>I27/F27</f>
        <v>5706.060606060606</v>
      </c>
      <c r="K27" s="53" t="s">
        <v>139</v>
      </c>
      <c r="L27" s="53" t="s">
        <v>137</v>
      </c>
    </row>
    <row r="28" spans="1:12" x14ac:dyDescent="0.25">
      <c r="A28" s="75">
        <v>26</v>
      </c>
      <c r="B28" s="3">
        <v>41901</v>
      </c>
      <c r="C28" s="4" t="s">
        <v>211</v>
      </c>
      <c r="D28" s="4">
        <v>67</v>
      </c>
      <c r="E28" s="4">
        <v>46</v>
      </c>
      <c r="F28" s="4">
        <v>19</v>
      </c>
      <c r="G28" s="36">
        <f t="shared" si="4"/>
        <v>0.28358208955223879</v>
      </c>
      <c r="H28" s="36">
        <f t="shared" si="5"/>
        <v>0.41304347826086957</v>
      </c>
      <c r="I28" s="47">
        <v>100300</v>
      </c>
      <c r="J28" s="47">
        <f>I28/F28</f>
        <v>5278.9473684210525</v>
      </c>
      <c r="K28" s="53" t="s">
        <v>284</v>
      </c>
      <c r="L28" s="53" t="s">
        <v>137</v>
      </c>
    </row>
    <row r="29" spans="1:12" x14ac:dyDescent="0.25">
      <c r="A29" s="75">
        <v>27</v>
      </c>
      <c r="B29" s="3">
        <v>41902</v>
      </c>
      <c r="C29" s="4" t="s">
        <v>27</v>
      </c>
      <c r="D29" s="4">
        <v>23</v>
      </c>
      <c r="E29" s="4">
        <v>18</v>
      </c>
      <c r="F29" s="4">
        <v>1</v>
      </c>
      <c r="G29" s="36">
        <f t="shared" si="4"/>
        <v>4.3478260869565216E-2</v>
      </c>
      <c r="H29" s="36">
        <f t="shared" si="5"/>
        <v>5.5555555555555552E-2</v>
      </c>
      <c r="I29" s="47">
        <v>5000</v>
      </c>
      <c r="J29" s="47">
        <v>5000</v>
      </c>
      <c r="K29" s="53" t="s">
        <v>283</v>
      </c>
      <c r="L29" s="53" t="s">
        <v>137</v>
      </c>
    </row>
    <row r="30" spans="1:12" x14ac:dyDescent="0.25">
      <c r="A30" s="75">
        <v>28</v>
      </c>
      <c r="B30" s="3">
        <v>41902</v>
      </c>
      <c r="C30" s="4" t="s">
        <v>205</v>
      </c>
      <c r="D30" s="4">
        <v>49</v>
      </c>
      <c r="E30" s="4">
        <v>58</v>
      </c>
      <c r="F30" s="4">
        <v>27</v>
      </c>
      <c r="G30" s="36">
        <f>F30/D30</f>
        <v>0.55102040816326525</v>
      </c>
      <c r="H30" s="36">
        <f>F30/E30</f>
        <v>0.46551724137931033</v>
      </c>
      <c r="I30" s="47">
        <v>158400</v>
      </c>
      <c r="J30" s="47">
        <f>I30/F30</f>
        <v>5866.666666666667</v>
      </c>
      <c r="K30" s="53" t="s">
        <v>271</v>
      </c>
      <c r="L30" s="53" t="s">
        <v>137</v>
      </c>
    </row>
    <row r="31" spans="1:12" x14ac:dyDescent="0.25">
      <c r="A31" s="75">
        <v>29</v>
      </c>
      <c r="B31" s="3">
        <v>41909</v>
      </c>
      <c r="C31" s="4" t="s">
        <v>173</v>
      </c>
      <c r="D31" s="4">
        <v>41</v>
      </c>
      <c r="E31" s="4">
        <v>43</v>
      </c>
      <c r="F31" s="4">
        <v>26</v>
      </c>
      <c r="G31" s="36">
        <f t="shared" si="4"/>
        <v>0.63414634146341464</v>
      </c>
      <c r="H31" s="36">
        <f t="shared" si="5"/>
        <v>0.60465116279069764</v>
      </c>
      <c r="I31" s="47">
        <v>144350</v>
      </c>
      <c r="J31" s="47">
        <f>I31/F31</f>
        <v>5551.9230769230771</v>
      </c>
      <c r="K31" s="53" t="s">
        <v>279</v>
      </c>
      <c r="L31" s="53" t="s">
        <v>137</v>
      </c>
    </row>
    <row r="32" spans="1:12" x14ac:dyDescent="0.25">
      <c r="A32" s="93">
        <v>30</v>
      </c>
      <c r="B32" s="3">
        <v>41929</v>
      </c>
      <c r="C32" s="4" t="s">
        <v>223</v>
      </c>
      <c r="D32" s="4">
        <v>22</v>
      </c>
      <c r="E32" s="4"/>
      <c r="F32" s="4"/>
      <c r="G32" s="36"/>
      <c r="H32" s="36"/>
      <c r="I32" s="47"/>
      <c r="J32" s="47"/>
      <c r="K32" s="53"/>
      <c r="L32" s="53"/>
    </row>
    <row r="33" spans="1:12" x14ac:dyDescent="0.25">
      <c r="A33" s="93">
        <v>31</v>
      </c>
      <c r="B33" s="3">
        <v>41936</v>
      </c>
      <c r="C33" s="4" t="s">
        <v>185</v>
      </c>
      <c r="D33" s="4">
        <v>22</v>
      </c>
      <c r="E33" s="4"/>
      <c r="F33" s="4"/>
      <c r="G33" s="36"/>
      <c r="H33" s="36"/>
      <c r="I33" s="47"/>
      <c r="J33" s="47"/>
      <c r="K33" s="53"/>
      <c r="L33" s="53"/>
    </row>
    <row r="34" spans="1:12" x14ac:dyDescent="0.25">
      <c r="A34" s="93">
        <v>32</v>
      </c>
      <c r="B34" s="3">
        <v>41943</v>
      </c>
      <c r="C34" s="4" t="s">
        <v>151</v>
      </c>
      <c r="D34" s="4"/>
      <c r="E34" s="4"/>
      <c r="F34" s="4"/>
      <c r="G34" s="36"/>
      <c r="H34" s="36"/>
      <c r="I34" s="47"/>
      <c r="J34" s="47"/>
      <c r="K34" s="53"/>
      <c r="L34" s="53"/>
    </row>
    <row r="35" spans="1:12" x14ac:dyDescent="0.25">
      <c r="A35" s="93">
        <v>33</v>
      </c>
      <c r="B35" s="3">
        <v>41943</v>
      </c>
      <c r="C35" s="4" t="s">
        <v>213</v>
      </c>
      <c r="D35" s="4"/>
      <c r="E35" s="4"/>
      <c r="F35" s="4"/>
      <c r="G35" s="36"/>
      <c r="H35" s="36"/>
      <c r="I35" s="47"/>
      <c r="J35" s="47"/>
      <c r="K35" s="53"/>
      <c r="L35" s="53"/>
    </row>
    <row r="36" spans="1:12" x14ac:dyDescent="0.25">
      <c r="A36" s="93">
        <v>34</v>
      </c>
      <c r="B36" s="3">
        <v>41950</v>
      </c>
      <c r="C36" s="4" t="s">
        <v>157</v>
      </c>
      <c r="D36" s="4"/>
      <c r="E36" s="4"/>
      <c r="F36" s="4"/>
      <c r="G36" s="36"/>
      <c r="H36" s="36"/>
      <c r="I36" s="47"/>
      <c r="J36" s="47"/>
      <c r="K36" s="53"/>
      <c r="L36" s="53"/>
    </row>
    <row r="37" spans="1:12" x14ac:dyDescent="0.25">
      <c r="A37" s="93">
        <v>35</v>
      </c>
      <c r="B37" s="3">
        <v>41950</v>
      </c>
      <c r="C37" s="4" t="s">
        <v>142</v>
      </c>
      <c r="D37" s="4"/>
      <c r="E37" s="4"/>
      <c r="F37" s="4"/>
      <c r="G37" s="36"/>
      <c r="H37" s="36"/>
      <c r="I37" s="47"/>
      <c r="J37" s="47"/>
      <c r="K37" s="53"/>
      <c r="L37" s="53"/>
    </row>
    <row r="38" spans="1:12" x14ac:dyDescent="0.25">
      <c r="A38" s="93">
        <v>36</v>
      </c>
      <c r="B38" s="3" t="s">
        <v>260</v>
      </c>
      <c r="C38" s="4" t="s">
        <v>154</v>
      </c>
      <c r="D38" s="4"/>
      <c r="E38" s="4"/>
      <c r="F38" s="4"/>
      <c r="G38" s="36"/>
      <c r="H38" s="36"/>
      <c r="I38" s="47"/>
      <c r="J38" s="47"/>
      <c r="K38" s="53"/>
      <c r="L38" s="53"/>
    </row>
    <row r="39" spans="1:12" x14ac:dyDescent="0.25">
      <c r="A39" s="93">
        <v>37</v>
      </c>
      <c r="B39" s="3" t="s">
        <v>260</v>
      </c>
      <c r="C39" s="4" t="s">
        <v>170</v>
      </c>
      <c r="D39" s="4"/>
      <c r="E39" s="4"/>
      <c r="F39" s="4"/>
      <c r="G39" s="36"/>
      <c r="H39" s="36"/>
      <c r="I39" s="47"/>
      <c r="J39" s="47"/>
      <c r="K39" s="53"/>
      <c r="L39" s="53"/>
    </row>
    <row r="40" spans="1:12" x14ac:dyDescent="0.25">
      <c r="A40" s="93">
        <v>38</v>
      </c>
      <c r="B40" s="3">
        <v>41971</v>
      </c>
      <c r="C40" s="4" t="s">
        <v>155</v>
      </c>
      <c r="D40" s="4"/>
      <c r="E40" s="4"/>
      <c r="F40" s="4"/>
      <c r="G40" s="36"/>
      <c r="H40" s="36"/>
      <c r="I40" s="47"/>
      <c r="J40" s="47"/>
      <c r="K40" s="53"/>
      <c r="L40" s="53"/>
    </row>
    <row r="41" spans="1:12" x14ac:dyDescent="0.25">
      <c r="A41" s="93">
        <v>39</v>
      </c>
      <c r="B41" s="3">
        <v>41972</v>
      </c>
      <c r="C41" s="4" t="s">
        <v>182</v>
      </c>
      <c r="D41" s="4"/>
      <c r="E41" s="4"/>
      <c r="F41" s="4"/>
      <c r="G41" s="36"/>
      <c r="H41" s="36"/>
      <c r="I41" s="47"/>
      <c r="J41" s="47"/>
      <c r="K41" s="80"/>
      <c r="L41" s="80"/>
    </row>
    <row r="42" spans="1:12" x14ac:dyDescent="0.25">
      <c r="A42" s="93">
        <v>40</v>
      </c>
      <c r="B42" s="3" t="s">
        <v>29</v>
      </c>
      <c r="C42" s="4" t="s">
        <v>272</v>
      </c>
      <c r="D42" s="4"/>
      <c r="E42" s="4"/>
      <c r="F42" s="4"/>
      <c r="G42" s="36"/>
      <c r="H42" s="36"/>
      <c r="I42" s="47"/>
      <c r="J42" s="47"/>
      <c r="K42" s="79"/>
      <c r="L42" s="79"/>
    </row>
    <row r="43" spans="1:12" x14ac:dyDescent="0.25">
      <c r="A43" s="93">
        <v>41</v>
      </c>
      <c r="B43" s="3" t="s">
        <v>29</v>
      </c>
      <c r="C43" s="4" t="s">
        <v>39</v>
      </c>
      <c r="D43" s="4"/>
      <c r="E43" s="4"/>
      <c r="F43" s="4"/>
      <c r="G43" s="36"/>
      <c r="H43" s="36"/>
      <c r="I43" s="47"/>
      <c r="J43" s="47"/>
      <c r="K43" s="88"/>
      <c r="L43" s="88"/>
    </row>
    <row r="44" spans="1:12" x14ac:dyDescent="0.25">
      <c r="A44" s="93">
        <v>42</v>
      </c>
      <c r="B44" s="3" t="s">
        <v>29</v>
      </c>
      <c r="C44" s="4" t="s">
        <v>273</v>
      </c>
      <c r="D44" s="4"/>
      <c r="E44" s="4"/>
      <c r="F44" s="4"/>
      <c r="G44" s="36"/>
      <c r="H44" s="36"/>
      <c r="I44" s="47"/>
      <c r="J44" s="47"/>
      <c r="K44" s="86"/>
      <c r="L44" s="86"/>
    </row>
    <row r="45" spans="1:12" x14ac:dyDescent="0.25">
      <c r="A45" s="93">
        <v>43</v>
      </c>
      <c r="B45" s="3" t="s">
        <v>29</v>
      </c>
      <c r="C45" s="4" t="s">
        <v>274</v>
      </c>
      <c r="D45" s="4"/>
      <c r="E45" s="4"/>
      <c r="F45" s="4"/>
      <c r="G45" s="36"/>
      <c r="H45" s="36"/>
      <c r="I45" s="47"/>
      <c r="J45" s="47"/>
      <c r="K45" s="79"/>
      <c r="L45" s="79"/>
    </row>
    <row r="46" spans="1:12" x14ac:dyDescent="0.25">
      <c r="A46" s="93">
        <v>44</v>
      </c>
      <c r="B46" s="3" t="s">
        <v>29</v>
      </c>
      <c r="C46" s="4" t="s">
        <v>210</v>
      </c>
      <c r="D46" s="4"/>
      <c r="E46" s="4"/>
      <c r="F46" s="4"/>
      <c r="G46" s="36"/>
      <c r="H46" s="36"/>
      <c r="I46" s="47"/>
      <c r="J46" s="47"/>
      <c r="K46" s="86"/>
      <c r="L46" s="86"/>
    </row>
    <row r="47" spans="1:12" x14ac:dyDescent="0.25">
      <c r="A47" s="93">
        <v>45</v>
      </c>
      <c r="B47" s="3">
        <v>41987</v>
      </c>
      <c r="C47" s="4" t="s">
        <v>172</v>
      </c>
      <c r="D47" s="4"/>
      <c r="E47" s="4"/>
      <c r="F47" s="4"/>
      <c r="G47" s="36"/>
      <c r="H47" s="36"/>
      <c r="I47" s="47"/>
      <c r="J47" s="47"/>
      <c r="K47" s="67"/>
      <c r="L47" s="67"/>
    </row>
    <row r="48" spans="1:12" x14ac:dyDescent="0.25">
      <c r="A48" s="93">
        <v>46</v>
      </c>
      <c r="B48" s="3" t="s">
        <v>282</v>
      </c>
      <c r="C48" s="4" t="s">
        <v>281</v>
      </c>
      <c r="D48" s="4"/>
      <c r="E48" s="4"/>
      <c r="F48" s="4"/>
      <c r="G48" s="36"/>
      <c r="H48" s="36"/>
      <c r="I48" s="47"/>
      <c r="J48" s="47"/>
      <c r="K48" s="79"/>
      <c r="L48" s="79"/>
    </row>
    <row r="49" spans="1:12" x14ac:dyDescent="0.25">
      <c r="A49" s="93">
        <v>47</v>
      </c>
      <c r="B49" s="3" t="s">
        <v>282</v>
      </c>
      <c r="C49" s="4" t="s">
        <v>215</v>
      </c>
      <c r="D49" s="4"/>
      <c r="E49" s="4"/>
      <c r="F49" s="4"/>
      <c r="G49" s="36"/>
      <c r="H49" s="36"/>
      <c r="I49" s="47"/>
      <c r="J49" s="47"/>
      <c r="K49" s="79"/>
      <c r="L49" s="79"/>
    </row>
    <row r="50" spans="1:12" x14ac:dyDescent="0.25">
      <c r="A50" s="79"/>
      <c r="B50" s="3"/>
      <c r="C50" s="4"/>
      <c r="D50" s="4"/>
      <c r="E50" s="4"/>
      <c r="F50" s="4"/>
      <c r="G50" s="36"/>
      <c r="H50" s="36"/>
      <c r="I50" s="47"/>
      <c r="J50" s="47"/>
      <c r="K50" s="60"/>
      <c r="L50" s="60"/>
    </row>
    <row r="51" spans="1:12" x14ac:dyDescent="0.25">
      <c r="A51" s="59"/>
      <c r="B51" s="3" t="s">
        <v>141</v>
      </c>
      <c r="C51" s="4" t="s">
        <v>30</v>
      </c>
      <c r="D51" s="4"/>
      <c r="E51" s="4"/>
      <c r="F51" s="4"/>
      <c r="G51" s="36"/>
      <c r="H51" s="36"/>
      <c r="I51" s="47"/>
      <c r="J51" s="47"/>
      <c r="K51" s="2"/>
      <c r="L51" s="2"/>
    </row>
    <row r="52" spans="1:12" x14ac:dyDescent="0.25">
      <c r="A52" s="60"/>
      <c r="B52" s="3" t="s">
        <v>141</v>
      </c>
      <c r="C52" s="82" t="s">
        <v>31</v>
      </c>
      <c r="D52" s="4" t="s">
        <v>266</v>
      </c>
      <c r="E52" s="4"/>
      <c r="F52" s="4"/>
      <c r="G52" s="36"/>
      <c r="H52" s="36"/>
      <c r="I52" s="47"/>
      <c r="J52" s="47"/>
      <c r="K52" s="60"/>
      <c r="L52" s="60"/>
    </row>
    <row r="53" spans="1:12" x14ac:dyDescent="0.25">
      <c r="A53" s="59"/>
      <c r="B53" s="3" t="s">
        <v>141</v>
      </c>
      <c r="C53" s="4" t="s">
        <v>32</v>
      </c>
      <c r="D53" s="4"/>
      <c r="E53" s="4"/>
      <c r="F53" s="4"/>
      <c r="G53" s="36"/>
      <c r="H53" s="36"/>
      <c r="I53" s="47"/>
      <c r="J53" s="47"/>
      <c r="K53" s="2"/>
      <c r="L53" s="2"/>
    </row>
    <row r="54" spans="1:12" x14ac:dyDescent="0.25">
      <c r="A54" s="81"/>
      <c r="B54" s="3" t="s">
        <v>141</v>
      </c>
      <c r="C54" s="82" t="s">
        <v>265</v>
      </c>
      <c r="D54" s="4" t="s">
        <v>266</v>
      </c>
      <c r="E54" s="4"/>
      <c r="F54" s="4"/>
      <c r="G54" s="36"/>
      <c r="H54" s="36"/>
      <c r="I54" s="47"/>
      <c r="J54" s="47"/>
      <c r="K54" s="81"/>
      <c r="L54" s="81"/>
    </row>
    <row r="55" spans="1:12" x14ac:dyDescent="0.25">
      <c r="A55" s="59"/>
      <c r="B55" s="3" t="s">
        <v>208</v>
      </c>
      <c r="C55" s="4" t="s">
        <v>184</v>
      </c>
      <c r="D55" s="4" t="s">
        <v>200</v>
      </c>
      <c r="E55" s="4"/>
      <c r="F55" s="4"/>
      <c r="G55" s="36"/>
      <c r="H55" s="36"/>
      <c r="I55" s="47"/>
      <c r="J55" s="47"/>
      <c r="K55" s="2"/>
      <c r="L55" s="2"/>
    </row>
    <row r="56" spans="1:12" x14ac:dyDescent="0.25">
      <c r="A56" s="79"/>
      <c r="B56" s="3" t="s">
        <v>141</v>
      </c>
      <c r="C56" s="4" t="s">
        <v>255</v>
      </c>
      <c r="D56" s="4"/>
      <c r="E56" s="4"/>
      <c r="F56" s="4"/>
      <c r="G56" s="36"/>
      <c r="H56" s="36"/>
      <c r="I56" s="47"/>
      <c r="J56" s="47"/>
      <c r="K56" s="79"/>
      <c r="L56" s="79"/>
    </row>
    <row r="57" spans="1:12" x14ac:dyDescent="0.25">
      <c r="A57" s="64"/>
      <c r="B57" s="3" t="s">
        <v>218</v>
      </c>
      <c r="C57" s="4" t="s">
        <v>219</v>
      </c>
      <c r="D57" s="4" t="s">
        <v>203</v>
      </c>
      <c r="E57" s="4"/>
      <c r="F57" s="4"/>
      <c r="G57" s="36"/>
      <c r="H57" s="36"/>
      <c r="I57" s="47"/>
      <c r="J57" s="47"/>
      <c r="K57" s="64"/>
      <c r="L57" s="64"/>
    </row>
    <row r="58" spans="1:12" x14ac:dyDescent="0.25">
      <c r="A58" s="56"/>
      <c r="B58" s="3" t="s">
        <v>141</v>
      </c>
      <c r="C58" s="4" t="s">
        <v>33</v>
      </c>
      <c r="D58" s="4"/>
      <c r="E58" s="4"/>
      <c r="F58" s="4"/>
      <c r="G58" s="36"/>
      <c r="H58" s="36"/>
      <c r="I58" s="47"/>
      <c r="J58" s="47"/>
      <c r="K58" s="56"/>
      <c r="L58" s="56"/>
    </row>
    <row r="59" spans="1:12" x14ac:dyDescent="0.25">
      <c r="A59" s="2"/>
      <c r="B59" s="3" t="s">
        <v>141</v>
      </c>
      <c r="C59" s="4" t="s">
        <v>34</v>
      </c>
      <c r="D59" s="4"/>
      <c r="E59" s="4"/>
      <c r="F59" s="4"/>
      <c r="G59" s="36"/>
      <c r="H59" s="36"/>
      <c r="I59" s="47"/>
      <c r="J59" s="47"/>
      <c r="K59" s="2"/>
      <c r="L59" s="2"/>
    </row>
    <row r="60" spans="1:12" x14ac:dyDescent="0.25">
      <c r="A60" s="79"/>
      <c r="B60" s="3" t="s">
        <v>141</v>
      </c>
      <c r="C60" s="4" t="s">
        <v>254</v>
      </c>
      <c r="D60" s="4"/>
      <c r="E60" s="4"/>
      <c r="F60" s="4"/>
      <c r="G60" s="36"/>
      <c r="H60" s="36"/>
      <c r="I60" s="47"/>
      <c r="J60" s="47"/>
      <c r="K60" s="79"/>
      <c r="L60" s="79"/>
    </row>
    <row r="61" spans="1:12" x14ac:dyDescent="0.25">
      <c r="A61" s="64"/>
      <c r="B61" s="3" t="s">
        <v>141</v>
      </c>
      <c r="C61" s="4" t="s">
        <v>35</v>
      </c>
      <c r="D61" s="4"/>
      <c r="E61" s="4"/>
      <c r="F61" s="4"/>
      <c r="G61" s="36"/>
      <c r="H61" s="36"/>
      <c r="I61" s="47"/>
      <c r="J61" s="47"/>
      <c r="K61" s="64"/>
      <c r="L61" s="64"/>
    </row>
    <row r="62" spans="1:12" x14ac:dyDescent="0.25">
      <c r="A62" s="88"/>
      <c r="B62" s="3" t="s">
        <v>241</v>
      </c>
      <c r="C62" s="4" t="s">
        <v>169</v>
      </c>
      <c r="D62" s="4" t="s">
        <v>203</v>
      </c>
      <c r="E62" s="4"/>
      <c r="F62" s="4"/>
      <c r="G62" s="36"/>
      <c r="H62" s="36"/>
      <c r="I62" s="47"/>
      <c r="J62" s="47"/>
      <c r="K62" s="88"/>
      <c r="L62" s="88"/>
    </row>
    <row r="63" spans="1:12" x14ac:dyDescent="0.25">
      <c r="A63" s="87"/>
      <c r="B63" s="3" t="s">
        <v>280</v>
      </c>
      <c r="C63" s="4" t="s">
        <v>171</v>
      </c>
      <c r="D63" s="4" t="s">
        <v>203</v>
      </c>
      <c r="E63" s="4"/>
      <c r="F63" s="4"/>
      <c r="G63" s="36"/>
      <c r="H63" s="36"/>
      <c r="I63" s="47"/>
      <c r="J63" s="47"/>
      <c r="K63" s="87"/>
      <c r="L63" s="87"/>
    </row>
    <row r="64" spans="1:12" x14ac:dyDescent="0.25">
      <c r="A64" s="64"/>
      <c r="B64" s="3" t="s">
        <v>216</v>
      </c>
      <c r="C64" s="4" t="s">
        <v>217</v>
      </c>
      <c r="D64" s="4" t="s">
        <v>203</v>
      </c>
      <c r="E64" s="4"/>
      <c r="F64" s="4"/>
      <c r="G64" s="36"/>
      <c r="H64" s="36"/>
      <c r="I64" s="47"/>
      <c r="J64" s="47"/>
      <c r="K64" s="64"/>
      <c r="L64" s="64"/>
    </row>
    <row r="65" spans="1:12" x14ac:dyDescent="0.25">
      <c r="A65" s="85"/>
      <c r="B65" s="3" t="s">
        <v>270</v>
      </c>
      <c r="C65" s="4" t="s">
        <v>25</v>
      </c>
      <c r="D65" s="4" t="s">
        <v>200</v>
      </c>
      <c r="E65" s="4"/>
      <c r="F65" s="4"/>
      <c r="G65" s="36"/>
      <c r="H65" s="36"/>
      <c r="I65" s="47"/>
      <c r="J65" s="47"/>
      <c r="K65" s="85"/>
      <c r="L65" s="85"/>
    </row>
    <row r="66" spans="1:12" x14ac:dyDescent="0.25">
      <c r="A66" s="71"/>
      <c r="B66" s="3" t="s">
        <v>237</v>
      </c>
      <c r="C66" s="4" t="s">
        <v>166</v>
      </c>
      <c r="D66" s="4" t="s">
        <v>200</v>
      </c>
      <c r="E66" s="4"/>
      <c r="F66" s="4"/>
      <c r="G66" s="36"/>
      <c r="H66" s="36"/>
      <c r="I66" s="47"/>
      <c r="J66" s="47"/>
      <c r="K66" s="71"/>
      <c r="L66" s="71"/>
    </row>
    <row r="67" spans="1:12" x14ac:dyDescent="0.25">
      <c r="A67" s="2"/>
      <c r="B67" s="3" t="s">
        <v>141</v>
      </c>
      <c r="C67" s="4" t="s">
        <v>37</v>
      </c>
      <c r="D67" s="4"/>
      <c r="E67" s="4"/>
      <c r="F67" s="4"/>
      <c r="G67" s="36"/>
      <c r="H67" s="36"/>
      <c r="I67" s="47"/>
      <c r="J67" s="47"/>
      <c r="K67" s="2"/>
      <c r="L67" s="2"/>
    </row>
    <row r="68" spans="1:12" x14ac:dyDescent="0.25">
      <c r="A68" s="2"/>
      <c r="B68" s="3" t="s">
        <v>141</v>
      </c>
      <c r="C68" s="4" t="s">
        <v>38</v>
      </c>
      <c r="D68" s="4"/>
      <c r="E68" s="4"/>
      <c r="F68" s="4"/>
      <c r="G68" s="36"/>
      <c r="H68" s="36"/>
      <c r="I68" s="47"/>
      <c r="J68" s="47"/>
      <c r="K68" s="2"/>
      <c r="L68" s="2"/>
    </row>
    <row r="69" spans="1:12" x14ac:dyDescent="0.25">
      <c r="A69" s="79"/>
      <c r="B69" s="3" t="s">
        <v>141</v>
      </c>
      <c r="C69" s="4" t="s">
        <v>256</v>
      </c>
      <c r="D69" s="4"/>
      <c r="E69" s="4"/>
      <c r="F69" s="4"/>
      <c r="G69" s="36"/>
      <c r="H69" s="36"/>
      <c r="I69" s="47"/>
      <c r="J69" s="47"/>
      <c r="K69" s="79"/>
      <c r="L69" s="79"/>
    </row>
    <row r="70" spans="1:12" x14ac:dyDescent="0.25">
      <c r="A70" s="2"/>
      <c r="B70" s="3" t="s">
        <v>141</v>
      </c>
      <c r="C70" s="4" t="s">
        <v>174</v>
      </c>
      <c r="D70" s="4"/>
      <c r="E70" s="4"/>
      <c r="F70" s="4"/>
      <c r="G70" s="36"/>
      <c r="H70" s="36"/>
      <c r="I70" s="47"/>
      <c r="J70" s="47"/>
      <c r="K70" s="2"/>
      <c r="L70" s="2"/>
    </row>
    <row r="71" spans="1:12" x14ac:dyDescent="0.25">
      <c r="A71" s="2"/>
      <c r="B71" s="3" t="s">
        <v>141</v>
      </c>
      <c r="C71" s="4" t="s">
        <v>40</v>
      </c>
      <c r="D71" s="4"/>
      <c r="E71" s="4"/>
      <c r="F71" s="4"/>
      <c r="G71" s="36"/>
      <c r="H71" s="36"/>
      <c r="I71" s="47"/>
      <c r="J71" s="47"/>
      <c r="K71" s="2"/>
      <c r="L71" s="2"/>
    </row>
    <row r="72" spans="1:12" x14ac:dyDescent="0.25">
      <c r="A72" s="45"/>
      <c r="B72" s="3" t="s">
        <v>141</v>
      </c>
      <c r="C72" s="4" t="s">
        <v>41</v>
      </c>
      <c r="D72" s="4"/>
      <c r="E72" s="4"/>
      <c r="F72" s="4"/>
      <c r="G72" s="36"/>
      <c r="H72" s="36"/>
      <c r="I72" s="47"/>
      <c r="J72" s="47"/>
      <c r="K72" s="2"/>
      <c r="L72" s="2"/>
    </row>
    <row r="73" spans="1:12" x14ac:dyDescent="0.25">
      <c r="A73" s="45"/>
      <c r="B73" s="3" t="s">
        <v>141</v>
      </c>
      <c r="C73" s="4" t="s">
        <v>18</v>
      </c>
      <c r="D73" s="4"/>
      <c r="E73" s="4"/>
      <c r="F73" s="4"/>
      <c r="G73" s="36"/>
      <c r="H73" s="36"/>
      <c r="I73" s="47"/>
      <c r="J73" s="47"/>
      <c r="K73" s="2"/>
      <c r="L73" s="2"/>
    </row>
    <row r="74" spans="1:12" x14ac:dyDescent="0.25">
      <c r="A74" s="45"/>
      <c r="B74" s="3" t="s">
        <v>141</v>
      </c>
      <c r="C74" s="4" t="s">
        <v>42</v>
      </c>
      <c r="D74" s="4"/>
      <c r="E74" s="4"/>
      <c r="F74" s="4"/>
      <c r="G74" s="36"/>
      <c r="H74" s="36"/>
      <c r="I74" s="47"/>
      <c r="J74" s="47"/>
      <c r="K74" s="2"/>
      <c r="L74" s="2"/>
    </row>
    <row r="75" spans="1:12" x14ac:dyDescent="0.25">
      <c r="A75" s="45"/>
      <c r="B75" s="3" t="s">
        <v>141</v>
      </c>
      <c r="C75" s="4" t="s">
        <v>43</v>
      </c>
      <c r="D75" s="4"/>
      <c r="E75" s="4"/>
      <c r="F75" s="4"/>
      <c r="G75" s="36"/>
      <c r="H75" s="36"/>
      <c r="I75" s="47"/>
      <c r="J75" s="47"/>
      <c r="K75" s="2"/>
      <c r="L75" s="2"/>
    </row>
    <row r="76" spans="1:12" x14ac:dyDescent="0.25">
      <c r="A76" s="57"/>
      <c r="B76" s="3" t="s">
        <v>208</v>
      </c>
      <c r="C76" s="4" t="s">
        <v>177</v>
      </c>
      <c r="D76" s="4" t="s">
        <v>200</v>
      </c>
      <c r="E76" s="4"/>
      <c r="F76" s="4"/>
      <c r="G76" s="36"/>
      <c r="H76" s="36"/>
      <c r="I76" s="47"/>
      <c r="J76" s="47"/>
      <c r="K76" s="57"/>
      <c r="L76" s="57"/>
    </row>
    <row r="77" spans="1:12" x14ac:dyDescent="0.25">
      <c r="A77" s="45"/>
      <c r="B77" s="3" t="s">
        <v>141</v>
      </c>
      <c r="C77" s="4" t="s">
        <v>44</v>
      </c>
      <c r="D77" s="4"/>
      <c r="E77" s="4"/>
      <c r="F77" s="4"/>
      <c r="G77" s="36"/>
      <c r="H77" s="36"/>
      <c r="I77" s="47"/>
      <c r="J77" s="47"/>
      <c r="K77" s="2"/>
      <c r="L77" s="2"/>
    </row>
    <row r="78" spans="1:12" x14ac:dyDescent="0.25">
      <c r="A78" s="79"/>
      <c r="B78" s="3" t="s">
        <v>253</v>
      </c>
      <c r="C78" s="4" t="s">
        <v>153</v>
      </c>
      <c r="D78" s="4"/>
      <c r="E78" s="4"/>
      <c r="F78" s="4"/>
      <c r="G78" s="36"/>
      <c r="H78" s="36"/>
      <c r="I78" s="47"/>
      <c r="J78" s="47"/>
      <c r="K78" s="79"/>
      <c r="L78" s="79"/>
    </row>
    <row r="79" spans="1:12" x14ac:dyDescent="0.25">
      <c r="A79" s="45"/>
      <c r="B79" s="3" t="s">
        <v>208</v>
      </c>
      <c r="C79" s="4" t="s">
        <v>163</v>
      </c>
      <c r="D79" s="4" t="s">
        <v>200</v>
      </c>
      <c r="E79" s="4"/>
      <c r="F79" s="4"/>
      <c r="G79" s="36"/>
      <c r="H79" s="36"/>
      <c r="I79" s="47"/>
      <c r="J79" s="47"/>
      <c r="K79" s="2"/>
      <c r="L79" s="2"/>
    </row>
    <row r="80" spans="1:12" x14ac:dyDescent="0.25">
      <c r="A80" s="79"/>
      <c r="B80" s="3" t="s">
        <v>141</v>
      </c>
      <c r="C80" s="4" t="s">
        <v>156</v>
      </c>
      <c r="D80" s="4"/>
      <c r="E80" s="4"/>
      <c r="F80" s="4"/>
      <c r="G80" s="36"/>
      <c r="H80" s="36"/>
      <c r="I80" s="47"/>
      <c r="J80" s="47"/>
      <c r="K80" s="79"/>
      <c r="L80" s="79"/>
    </row>
    <row r="81" spans="1:12" x14ac:dyDescent="0.25">
      <c r="A81" s="64"/>
      <c r="B81" s="3" t="s">
        <v>207</v>
      </c>
      <c r="C81" s="4" t="s">
        <v>206</v>
      </c>
      <c r="D81" s="4" t="s">
        <v>200</v>
      </c>
      <c r="E81" s="4"/>
      <c r="F81" s="4"/>
      <c r="G81" s="36"/>
      <c r="H81" s="36"/>
      <c r="I81" s="47"/>
      <c r="J81" s="47"/>
      <c r="K81" s="64"/>
      <c r="L81" s="64"/>
    </row>
    <row r="82" spans="1:12" x14ac:dyDescent="0.25">
      <c r="A82" s="45"/>
      <c r="B82" s="3" t="s">
        <v>208</v>
      </c>
      <c r="C82" s="4" t="s">
        <v>164</v>
      </c>
      <c r="D82" s="4" t="s">
        <v>200</v>
      </c>
      <c r="E82" s="4"/>
      <c r="F82" s="4"/>
      <c r="G82" s="36"/>
      <c r="H82" s="36"/>
      <c r="I82" s="47"/>
      <c r="J82" s="47"/>
      <c r="K82" s="2"/>
      <c r="L82" s="2"/>
    </row>
    <row r="83" spans="1:12" x14ac:dyDescent="0.25">
      <c r="A83" s="93"/>
      <c r="B83" s="3" t="s">
        <v>141</v>
      </c>
      <c r="C83" s="4" t="s">
        <v>140</v>
      </c>
      <c r="D83" s="4"/>
      <c r="E83" s="4"/>
      <c r="F83" s="4"/>
      <c r="G83" s="36"/>
      <c r="H83" s="36"/>
      <c r="I83" s="47"/>
      <c r="J83" s="47"/>
      <c r="K83" s="93"/>
      <c r="L83" s="93"/>
    </row>
    <row r="84" spans="1:12" x14ac:dyDescent="0.25">
      <c r="A84" s="75"/>
      <c r="B84" s="3" t="s">
        <v>241</v>
      </c>
      <c r="C84" s="4" t="s">
        <v>204</v>
      </c>
      <c r="D84" s="4" t="s">
        <v>200</v>
      </c>
      <c r="E84" s="4"/>
      <c r="F84" s="4"/>
      <c r="G84" s="36"/>
      <c r="H84" s="36"/>
      <c r="I84" s="47"/>
      <c r="J84" s="47"/>
      <c r="K84" s="75"/>
      <c r="L84" s="75"/>
    </row>
    <row r="85" spans="1:12" x14ac:dyDescent="0.25">
      <c r="A85" s="64"/>
      <c r="B85" s="3" t="s">
        <v>295</v>
      </c>
      <c r="C85" s="4" t="s">
        <v>212</v>
      </c>
      <c r="D85" s="4" t="s">
        <v>200</v>
      </c>
      <c r="E85" s="4"/>
      <c r="F85" s="4"/>
      <c r="G85" s="36"/>
      <c r="H85" s="36"/>
      <c r="I85" s="94" t="s">
        <v>296</v>
      </c>
      <c r="J85" s="47"/>
      <c r="K85" s="64"/>
      <c r="L85" s="64"/>
    </row>
    <row r="86" spans="1:12" x14ac:dyDescent="0.25">
      <c r="A86" s="95" t="s">
        <v>45</v>
      </c>
      <c r="B86" s="95"/>
      <c r="C86" s="95"/>
      <c r="D86" s="2">
        <f>SUM(D3:D85)</f>
        <v>944</v>
      </c>
      <c r="E86" s="2">
        <f>SUM(E3:E85)</f>
        <v>1031</v>
      </c>
      <c r="F86" s="2">
        <f>SUM(F3:F85)</f>
        <v>474</v>
      </c>
      <c r="G86" s="38">
        <f>F86/D86</f>
        <v>0.5021186440677966</v>
      </c>
      <c r="H86" s="38">
        <f>F86/E86</f>
        <v>0.45974781765276429</v>
      </c>
      <c r="I86" s="46">
        <f>SUM(I3:I85)</f>
        <v>2449630</v>
      </c>
      <c r="J86" s="46">
        <f>I86/F86</f>
        <v>5167.995780590717</v>
      </c>
      <c r="K86" s="10"/>
      <c r="L86" s="10"/>
    </row>
    <row r="87" spans="1:12" x14ac:dyDescent="0.25">
      <c r="B87" s="11"/>
      <c r="C87" s="11"/>
      <c r="D87" s="11"/>
      <c r="E87" s="11"/>
      <c r="F87" s="11"/>
      <c r="G87" s="12"/>
      <c r="H87" s="12"/>
      <c r="I87" s="13"/>
      <c r="J87" s="13"/>
      <c r="K87" s="14"/>
      <c r="L87" s="14"/>
    </row>
    <row r="88" spans="1:12" x14ac:dyDescent="0.25">
      <c r="B88" s="11"/>
      <c r="C88" s="15"/>
      <c r="D88" s="14"/>
      <c r="E88" s="11"/>
      <c r="F88" s="11"/>
      <c r="G88" s="14"/>
      <c r="H88" s="14"/>
      <c r="I88" s="14"/>
      <c r="J88" s="16"/>
      <c r="K88" s="14"/>
      <c r="L88" s="15"/>
    </row>
    <row r="89" spans="1:12" x14ac:dyDescent="0.25">
      <c r="A89" s="2" t="s">
        <v>0</v>
      </c>
      <c r="B89" s="2" t="s">
        <v>46</v>
      </c>
      <c r="C89" s="2" t="s">
        <v>2</v>
      </c>
      <c r="D89" s="2" t="s">
        <v>3</v>
      </c>
      <c r="E89" s="2" t="s">
        <v>4</v>
      </c>
      <c r="F89" s="2" t="s">
        <v>5</v>
      </c>
      <c r="G89" s="2" t="s">
        <v>6</v>
      </c>
      <c r="H89" s="2" t="s">
        <v>7</v>
      </c>
      <c r="I89" s="2" t="s">
        <v>8</v>
      </c>
      <c r="J89" s="2" t="s">
        <v>9</v>
      </c>
      <c r="K89" s="2" t="s">
        <v>10</v>
      </c>
      <c r="L89" s="2" t="s">
        <v>11</v>
      </c>
    </row>
    <row r="90" spans="1:12" x14ac:dyDescent="0.25">
      <c r="A90" s="2">
        <v>1</v>
      </c>
      <c r="B90" s="3">
        <v>41732</v>
      </c>
      <c r="C90" s="4" t="s">
        <v>132</v>
      </c>
      <c r="D90" s="53" t="s">
        <v>203</v>
      </c>
      <c r="E90" s="2"/>
      <c r="F90" s="2"/>
      <c r="G90" s="2"/>
      <c r="H90" s="2"/>
      <c r="I90" s="2"/>
      <c r="J90" s="2"/>
      <c r="K90" s="2" t="s">
        <v>133</v>
      </c>
      <c r="L90" s="2"/>
    </row>
    <row r="91" spans="1:12" x14ac:dyDescent="0.25">
      <c r="A91" s="2">
        <v>2</v>
      </c>
      <c r="B91" s="3">
        <v>41894</v>
      </c>
      <c r="C91" s="4" t="s">
        <v>47</v>
      </c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>
        <v>3</v>
      </c>
      <c r="B92" s="3"/>
      <c r="C92" s="4" t="s">
        <v>48</v>
      </c>
      <c r="D92" s="4"/>
      <c r="E92" s="4"/>
      <c r="F92" s="4"/>
      <c r="G92" s="4"/>
      <c r="H92" s="8"/>
      <c r="I92" s="17"/>
      <c r="J92" s="17"/>
      <c r="K92" s="2"/>
      <c r="L92" s="2"/>
    </row>
    <row r="93" spans="1:12" x14ac:dyDescent="0.25">
      <c r="A93" s="2">
        <v>4</v>
      </c>
      <c r="B93" s="3"/>
      <c r="C93" s="4" t="s">
        <v>49</v>
      </c>
      <c r="D93" s="4"/>
      <c r="E93" s="4"/>
      <c r="F93" s="4"/>
      <c r="G93" s="8"/>
      <c r="H93" s="8"/>
      <c r="I93" s="18"/>
      <c r="J93" s="17"/>
      <c r="K93" s="2"/>
      <c r="L93" s="2"/>
    </row>
    <row r="94" spans="1:12" x14ac:dyDescent="0.25">
      <c r="A94" s="2">
        <v>5</v>
      </c>
      <c r="B94" s="3"/>
      <c r="C94" s="4" t="s">
        <v>50</v>
      </c>
      <c r="D94" s="4"/>
      <c r="E94" s="4"/>
      <c r="F94" s="4"/>
      <c r="G94" s="4"/>
      <c r="H94" s="8"/>
      <c r="I94" s="17"/>
      <c r="J94" s="17"/>
      <c r="K94" s="2"/>
      <c r="L94" s="2"/>
    </row>
    <row r="95" spans="1:12" x14ac:dyDescent="0.25">
      <c r="A95" s="2">
        <v>6</v>
      </c>
      <c r="B95" s="3"/>
      <c r="C95" s="4" t="s">
        <v>51</v>
      </c>
      <c r="D95" s="4"/>
      <c r="E95" s="4"/>
      <c r="F95" s="4"/>
      <c r="G95" s="8"/>
      <c r="H95" s="8"/>
      <c r="I95" s="7"/>
      <c r="J95" s="7"/>
      <c r="K95" s="2"/>
      <c r="L95" s="2"/>
    </row>
    <row r="96" spans="1:12" x14ac:dyDescent="0.25">
      <c r="A96" s="2">
        <v>7</v>
      </c>
      <c r="B96" s="3"/>
      <c r="C96" s="4" t="s">
        <v>52</v>
      </c>
      <c r="D96" s="4"/>
      <c r="E96" s="4"/>
      <c r="F96" s="4"/>
      <c r="G96" s="8"/>
      <c r="H96" s="8"/>
      <c r="I96" s="7"/>
      <c r="J96" s="7"/>
      <c r="K96" s="2"/>
      <c r="L96" s="2"/>
    </row>
    <row r="97" spans="1:12" x14ac:dyDescent="0.25">
      <c r="A97" s="95" t="s">
        <v>45</v>
      </c>
      <c r="B97" s="95"/>
      <c r="C97" s="95"/>
      <c r="D97" s="2"/>
      <c r="E97" s="2"/>
      <c r="F97" s="2"/>
      <c r="G97" s="19"/>
      <c r="H97" s="19"/>
      <c r="I97" s="9"/>
      <c r="J97" s="9"/>
      <c r="K97" s="10"/>
      <c r="L97" s="10"/>
    </row>
    <row r="98" spans="1:12" x14ac:dyDescent="0.25">
      <c r="B98" s="11"/>
      <c r="C98" s="11"/>
      <c r="D98" s="11"/>
      <c r="E98" s="11"/>
      <c r="F98" s="11"/>
      <c r="G98" s="20"/>
      <c r="H98" s="20"/>
      <c r="I98" s="13"/>
      <c r="J98" s="13"/>
      <c r="K98" s="14"/>
      <c r="L98" s="14"/>
    </row>
    <row r="99" spans="1:12" x14ac:dyDescent="0.25">
      <c r="B99" s="11"/>
      <c r="C99" s="11"/>
      <c r="D99" s="11"/>
      <c r="E99" s="11"/>
      <c r="F99" s="11"/>
      <c r="G99" s="20"/>
      <c r="H99" s="20"/>
      <c r="I99" s="13"/>
      <c r="J99" s="13"/>
      <c r="K99" s="14"/>
      <c r="L99" s="14"/>
    </row>
    <row r="100" spans="1:12" x14ac:dyDescent="0.25">
      <c r="A100" s="2" t="s">
        <v>0</v>
      </c>
      <c r="B100" s="2" t="s">
        <v>53</v>
      </c>
      <c r="C100" s="2" t="s">
        <v>2</v>
      </c>
      <c r="D100" s="2" t="s">
        <v>3</v>
      </c>
      <c r="E100" s="2" t="s">
        <v>4</v>
      </c>
      <c r="F100" s="2" t="s">
        <v>5</v>
      </c>
      <c r="G100" s="2" t="s">
        <v>6</v>
      </c>
      <c r="H100" s="2" t="s">
        <v>7</v>
      </c>
      <c r="I100" s="2" t="s">
        <v>8</v>
      </c>
      <c r="J100" s="2" t="s">
        <v>9</v>
      </c>
      <c r="K100" s="2" t="s">
        <v>10</v>
      </c>
      <c r="L100" s="2" t="s">
        <v>11</v>
      </c>
    </row>
    <row r="101" spans="1:12" x14ac:dyDescent="0.25">
      <c r="A101" s="2">
        <v>1</v>
      </c>
      <c r="B101" s="3" t="s">
        <v>220</v>
      </c>
      <c r="C101" s="4" t="s">
        <v>158</v>
      </c>
      <c r="D101" s="4"/>
      <c r="E101" s="4"/>
      <c r="F101" s="4" t="s">
        <v>200</v>
      </c>
      <c r="G101" s="4"/>
      <c r="H101" s="6"/>
      <c r="I101" s="21"/>
      <c r="J101" s="21"/>
      <c r="K101" s="4" t="s">
        <v>200</v>
      </c>
      <c r="L101" s="2"/>
    </row>
    <row r="102" spans="1:12" x14ac:dyDescent="0.25">
      <c r="A102" s="51">
        <v>2</v>
      </c>
      <c r="B102" s="3" t="s">
        <v>220</v>
      </c>
      <c r="C102" s="4" t="s">
        <v>69</v>
      </c>
      <c r="D102" s="4"/>
      <c r="E102" s="4"/>
      <c r="F102" s="4" t="s">
        <v>200</v>
      </c>
      <c r="G102" s="4"/>
      <c r="H102" s="6"/>
      <c r="I102" s="21"/>
      <c r="J102" s="21"/>
      <c r="K102" s="4" t="s">
        <v>200</v>
      </c>
      <c r="L102" s="51"/>
    </row>
    <row r="103" spans="1:12" x14ac:dyDescent="0.25">
      <c r="A103" s="51">
        <v>3</v>
      </c>
      <c r="B103" s="3">
        <v>41847</v>
      </c>
      <c r="C103" s="4" t="s">
        <v>64</v>
      </c>
      <c r="D103" s="4"/>
      <c r="E103" s="4"/>
      <c r="F103" s="4"/>
      <c r="G103" s="4"/>
      <c r="H103" s="6"/>
      <c r="I103" s="21"/>
      <c r="J103" s="21"/>
      <c r="K103" s="51"/>
      <c r="L103" s="51"/>
    </row>
    <row r="104" spans="1:12" x14ac:dyDescent="0.25">
      <c r="A104" s="51">
        <v>4</v>
      </c>
      <c r="B104" s="3" t="s">
        <v>238</v>
      </c>
      <c r="C104" s="4" t="s">
        <v>159</v>
      </c>
      <c r="D104" s="4"/>
      <c r="E104" s="4"/>
      <c r="F104" s="4" t="s">
        <v>200</v>
      </c>
      <c r="G104" s="4"/>
      <c r="H104" s="4"/>
      <c r="I104" s="2"/>
      <c r="J104" s="2"/>
      <c r="K104" s="2"/>
      <c r="L104" s="2"/>
    </row>
    <row r="105" spans="1:12" x14ac:dyDescent="0.25">
      <c r="A105" s="59">
        <v>5</v>
      </c>
      <c r="B105" s="3">
        <v>41930</v>
      </c>
      <c r="C105" s="4" t="s">
        <v>181</v>
      </c>
      <c r="D105" s="4"/>
      <c r="E105" s="4"/>
      <c r="F105" s="4"/>
      <c r="G105" s="4"/>
      <c r="H105" s="4"/>
      <c r="I105" s="59"/>
      <c r="J105" s="59"/>
      <c r="K105" s="59"/>
      <c r="L105" s="59"/>
    </row>
    <row r="106" spans="1:12" x14ac:dyDescent="0.25">
      <c r="A106" s="51">
        <v>6</v>
      </c>
      <c r="B106" s="3">
        <v>41936</v>
      </c>
      <c r="C106" s="4" t="s">
        <v>62</v>
      </c>
      <c r="D106" s="4"/>
      <c r="E106" s="4"/>
      <c r="F106" s="4"/>
      <c r="G106" s="4"/>
      <c r="H106" s="4"/>
      <c r="I106" s="51"/>
      <c r="J106" s="51"/>
      <c r="K106" s="51"/>
      <c r="L106" s="51"/>
    </row>
    <row r="107" spans="1:12" x14ac:dyDescent="0.25">
      <c r="A107" s="51">
        <v>7</v>
      </c>
      <c r="B107" s="3" t="s">
        <v>160</v>
      </c>
      <c r="C107" s="4" t="s">
        <v>55</v>
      </c>
      <c r="D107" s="4"/>
      <c r="E107" s="4"/>
      <c r="F107" s="4"/>
      <c r="G107" s="4"/>
      <c r="H107" s="4"/>
      <c r="I107" s="51"/>
      <c r="J107" s="51"/>
      <c r="K107" s="51"/>
      <c r="L107" s="51"/>
    </row>
    <row r="108" spans="1:12" x14ac:dyDescent="0.25">
      <c r="A108" s="51">
        <v>8</v>
      </c>
      <c r="B108" s="3">
        <v>41952</v>
      </c>
      <c r="C108" s="4" t="s">
        <v>65</v>
      </c>
      <c r="D108" s="4"/>
      <c r="E108" s="4"/>
      <c r="F108" s="4"/>
      <c r="G108" s="4"/>
      <c r="H108" s="6"/>
      <c r="I108" s="21"/>
      <c r="J108" s="21"/>
      <c r="K108" s="2"/>
      <c r="L108" s="2"/>
    </row>
    <row r="109" spans="1:12" x14ac:dyDescent="0.25">
      <c r="A109" s="51">
        <v>9</v>
      </c>
      <c r="B109" s="3">
        <v>41987</v>
      </c>
      <c r="C109" s="4" t="s">
        <v>61</v>
      </c>
      <c r="D109" s="4"/>
      <c r="E109" s="4"/>
      <c r="F109" s="4"/>
      <c r="G109" s="4"/>
      <c r="H109" s="4"/>
      <c r="I109" s="2"/>
      <c r="J109" s="2"/>
      <c r="K109" s="2"/>
      <c r="L109" s="2"/>
    </row>
    <row r="110" spans="1:12" x14ac:dyDescent="0.25">
      <c r="A110" s="2"/>
      <c r="B110" s="3"/>
      <c r="C110" s="4"/>
      <c r="D110" s="4"/>
      <c r="E110" s="4"/>
      <c r="F110" s="4"/>
      <c r="G110" s="4"/>
      <c r="H110" s="4"/>
      <c r="I110" s="2"/>
      <c r="J110" s="2"/>
      <c r="K110" s="2"/>
      <c r="L110" s="2"/>
    </row>
    <row r="111" spans="1:12" x14ac:dyDescent="0.25">
      <c r="A111" s="51">
        <v>9</v>
      </c>
      <c r="B111" s="3"/>
      <c r="C111" s="4" t="s">
        <v>54</v>
      </c>
      <c r="D111" s="4"/>
      <c r="E111" s="4"/>
      <c r="F111" s="4"/>
      <c r="G111" s="4"/>
      <c r="H111" s="4"/>
      <c r="I111" s="2"/>
      <c r="J111" s="2"/>
      <c r="K111" s="2"/>
      <c r="L111" s="2"/>
    </row>
    <row r="112" spans="1:12" x14ac:dyDescent="0.25">
      <c r="A112" s="51">
        <v>10</v>
      </c>
      <c r="B112" s="3"/>
      <c r="C112" s="4" t="s">
        <v>56</v>
      </c>
      <c r="D112" s="4"/>
      <c r="E112" s="4"/>
      <c r="F112" s="4"/>
      <c r="G112" s="4"/>
      <c r="H112" s="4"/>
      <c r="I112" s="2"/>
      <c r="J112" s="2"/>
      <c r="K112" s="2"/>
      <c r="L112" s="2"/>
    </row>
    <row r="113" spans="1:12" x14ac:dyDescent="0.25">
      <c r="A113" s="51">
        <v>11</v>
      </c>
      <c r="B113" s="3"/>
      <c r="C113" s="4" t="s">
        <v>57</v>
      </c>
      <c r="D113" s="4"/>
      <c r="E113" s="4"/>
      <c r="F113" s="4"/>
      <c r="G113" s="4"/>
      <c r="H113" s="4"/>
      <c r="I113" s="2"/>
      <c r="J113" s="2"/>
      <c r="K113" s="2"/>
      <c r="L113" s="2"/>
    </row>
    <row r="114" spans="1:12" x14ac:dyDescent="0.25">
      <c r="A114" s="51">
        <v>12</v>
      </c>
      <c r="B114" s="3"/>
      <c r="C114" s="4" t="s">
        <v>58</v>
      </c>
      <c r="D114" s="4"/>
      <c r="E114" s="4"/>
      <c r="F114" s="4"/>
      <c r="G114" s="4"/>
      <c r="H114" s="6"/>
      <c r="I114" s="21"/>
      <c r="J114" s="21"/>
      <c r="K114" s="4"/>
      <c r="L114" s="2"/>
    </row>
    <row r="115" spans="1:12" x14ac:dyDescent="0.25">
      <c r="A115" s="51">
        <v>13</v>
      </c>
      <c r="B115" s="3"/>
      <c r="C115" s="4" t="s">
        <v>59</v>
      </c>
      <c r="D115" s="4"/>
      <c r="E115" s="4"/>
      <c r="F115" s="4"/>
      <c r="G115" s="4"/>
      <c r="H115" s="4"/>
      <c r="I115" s="2"/>
      <c r="J115" s="2"/>
      <c r="K115" s="2"/>
      <c r="L115" s="2"/>
    </row>
    <row r="116" spans="1:12" x14ac:dyDescent="0.25">
      <c r="A116" s="51">
        <v>14</v>
      </c>
      <c r="B116" s="3"/>
      <c r="C116" s="4" t="s">
        <v>60</v>
      </c>
      <c r="D116" s="4"/>
      <c r="E116" s="4"/>
      <c r="F116" s="4"/>
      <c r="G116" s="4"/>
      <c r="H116" s="6"/>
      <c r="I116" s="21"/>
      <c r="J116" s="21"/>
      <c r="K116" s="2"/>
      <c r="L116" s="2"/>
    </row>
    <row r="117" spans="1:12" x14ac:dyDescent="0.25">
      <c r="A117" s="51">
        <v>15</v>
      </c>
      <c r="B117" s="3"/>
      <c r="C117" s="4" t="s">
        <v>63</v>
      </c>
      <c r="D117" s="4"/>
      <c r="E117" s="4"/>
      <c r="F117" s="4"/>
      <c r="G117" s="4"/>
      <c r="H117" s="6"/>
      <c r="I117" s="21"/>
      <c r="J117" s="21"/>
      <c r="K117" s="2"/>
      <c r="L117" s="2"/>
    </row>
    <row r="118" spans="1:12" x14ac:dyDescent="0.25">
      <c r="A118" s="51">
        <v>16</v>
      </c>
      <c r="B118" s="3"/>
      <c r="C118" s="4" t="s">
        <v>63</v>
      </c>
      <c r="D118" s="4"/>
      <c r="E118" s="4"/>
      <c r="F118" s="4"/>
      <c r="G118" s="4"/>
      <c r="H118" s="6"/>
      <c r="I118" s="21"/>
      <c r="J118" s="21"/>
      <c r="K118" s="2"/>
      <c r="L118" s="2"/>
    </row>
    <row r="119" spans="1:12" x14ac:dyDescent="0.25">
      <c r="A119" s="51">
        <v>17</v>
      </c>
      <c r="B119" s="3"/>
      <c r="C119" s="4" t="s">
        <v>66</v>
      </c>
      <c r="D119" s="4"/>
      <c r="E119" s="4"/>
      <c r="F119" s="4"/>
      <c r="G119" s="4"/>
      <c r="H119" s="4"/>
      <c r="I119" s="2"/>
      <c r="J119" s="2"/>
      <c r="K119" s="2"/>
      <c r="L119" s="2"/>
    </row>
    <row r="120" spans="1:12" x14ac:dyDescent="0.25">
      <c r="A120" s="51">
        <v>18</v>
      </c>
      <c r="B120" s="3"/>
      <c r="C120" s="4" t="s">
        <v>67</v>
      </c>
      <c r="D120" s="4"/>
      <c r="E120" s="4"/>
      <c r="F120" s="4"/>
      <c r="G120" s="4"/>
      <c r="H120" s="4"/>
      <c r="I120" s="2"/>
      <c r="J120" s="2"/>
      <c r="K120" s="2"/>
      <c r="L120" s="2"/>
    </row>
    <row r="121" spans="1:12" x14ac:dyDescent="0.25">
      <c r="A121" s="2">
        <v>19</v>
      </c>
      <c r="B121" s="3"/>
      <c r="C121" s="4" t="s">
        <v>68</v>
      </c>
      <c r="D121" s="4"/>
      <c r="E121" s="4"/>
      <c r="F121" s="4"/>
      <c r="G121" s="4"/>
      <c r="H121" s="6"/>
      <c r="I121" s="21"/>
      <c r="J121" s="21"/>
      <c r="K121" s="2"/>
      <c r="L121" s="2"/>
    </row>
    <row r="122" spans="1:12" x14ac:dyDescent="0.25">
      <c r="A122" s="2">
        <v>20</v>
      </c>
      <c r="B122" s="3"/>
      <c r="C122" s="4" t="s">
        <v>70</v>
      </c>
      <c r="D122" s="4"/>
      <c r="E122" s="4"/>
      <c r="F122" s="4"/>
      <c r="G122" s="4"/>
      <c r="H122" s="6"/>
      <c r="I122" s="21"/>
      <c r="J122" s="21"/>
      <c r="K122" s="2"/>
      <c r="L122" s="2"/>
    </row>
    <row r="123" spans="1:12" x14ac:dyDescent="0.25">
      <c r="A123" s="95" t="s">
        <v>45</v>
      </c>
      <c r="B123" s="95"/>
      <c r="C123" s="95"/>
      <c r="D123" s="4"/>
      <c r="E123" s="2"/>
      <c r="F123" s="2"/>
      <c r="G123" s="4"/>
      <c r="H123" s="19"/>
      <c r="I123" s="9"/>
      <c r="J123" s="9"/>
      <c r="K123" s="10"/>
      <c r="L123" s="10"/>
    </row>
    <row r="124" spans="1:12" x14ac:dyDescent="0.25">
      <c r="A124" s="11"/>
      <c r="B124" s="11"/>
      <c r="C124" s="11"/>
      <c r="D124" s="14"/>
      <c r="E124" s="11"/>
      <c r="F124" s="11"/>
      <c r="G124" s="14"/>
      <c r="H124" s="20"/>
      <c r="I124" s="13"/>
      <c r="J124" s="13"/>
      <c r="K124" s="14"/>
      <c r="L124" s="14"/>
    </row>
    <row r="125" spans="1:12" x14ac:dyDescent="0.25">
      <c r="A125" s="11"/>
      <c r="B125" s="11"/>
      <c r="C125" s="11"/>
      <c r="D125" s="14"/>
      <c r="E125" s="11"/>
      <c r="F125" s="11"/>
      <c r="G125" s="14"/>
      <c r="H125" s="20"/>
      <c r="I125" s="13"/>
      <c r="J125" s="13"/>
      <c r="K125" s="14"/>
      <c r="L125" s="14"/>
    </row>
    <row r="126" spans="1:12" x14ac:dyDescent="0.25">
      <c r="A126" s="2" t="s">
        <v>0</v>
      </c>
      <c r="B126" s="2" t="s">
        <v>71</v>
      </c>
      <c r="C126" s="2" t="s">
        <v>2</v>
      </c>
      <c r="D126" s="2" t="s">
        <v>3</v>
      </c>
      <c r="E126" s="2" t="s">
        <v>4</v>
      </c>
      <c r="F126" s="2" t="s">
        <v>5</v>
      </c>
      <c r="G126" s="2" t="s">
        <v>6</v>
      </c>
      <c r="H126" s="2" t="s">
        <v>7</v>
      </c>
      <c r="I126" s="2" t="s">
        <v>8</v>
      </c>
      <c r="J126" s="2" t="s">
        <v>9</v>
      </c>
      <c r="K126" s="2" t="s">
        <v>10</v>
      </c>
      <c r="L126" s="2" t="s">
        <v>11</v>
      </c>
    </row>
    <row r="127" spans="1:12" x14ac:dyDescent="0.25">
      <c r="A127" s="2">
        <v>1</v>
      </c>
      <c r="B127" s="66">
        <v>41888</v>
      </c>
      <c r="C127" s="4" t="s">
        <v>73</v>
      </c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5">
      <c r="A128" s="2">
        <v>2</v>
      </c>
      <c r="B128" s="66">
        <v>41895</v>
      </c>
      <c r="C128" s="4" t="s">
        <v>72</v>
      </c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5">
      <c r="A129" s="2">
        <v>3</v>
      </c>
      <c r="B129" s="66">
        <v>41902</v>
      </c>
      <c r="C129" s="4" t="s">
        <v>74</v>
      </c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5">
      <c r="A130" s="95" t="s">
        <v>45</v>
      </c>
      <c r="B130" s="95"/>
      <c r="C130" s="95"/>
      <c r="D130" s="4"/>
      <c r="E130" s="2"/>
      <c r="F130" s="2"/>
      <c r="G130" s="4"/>
      <c r="H130" s="19"/>
      <c r="I130" s="9"/>
      <c r="J130" s="9"/>
      <c r="K130" s="10"/>
      <c r="L130" s="10"/>
    </row>
    <row r="131" spans="1:12" x14ac:dyDescent="0.25">
      <c r="A131" s="11"/>
      <c r="B131" s="11"/>
      <c r="C131" s="11"/>
      <c r="D131" s="14"/>
      <c r="E131" s="11"/>
      <c r="F131" s="11"/>
      <c r="G131" s="14"/>
      <c r="H131" s="20"/>
      <c r="I131" s="13"/>
      <c r="J131" s="13"/>
      <c r="K131" s="14"/>
      <c r="L131" s="14"/>
    </row>
    <row r="132" spans="1:12" x14ac:dyDescent="0.25">
      <c r="A132" s="11"/>
      <c r="B132" s="11"/>
      <c r="C132" s="11"/>
      <c r="D132" s="14"/>
      <c r="E132" s="11"/>
      <c r="F132" s="11"/>
      <c r="G132" s="14"/>
      <c r="H132" s="20"/>
      <c r="I132" s="13"/>
      <c r="J132" s="13"/>
      <c r="K132" s="14"/>
      <c r="L132" s="14"/>
    </row>
    <row r="133" spans="1:12" x14ac:dyDescent="0.25">
      <c r="A133" s="2" t="s">
        <v>0</v>
      </c>
      <c r="B133" s="2" t="s">
        <v>75</v>
      </c>
      <c r="C133" s="2" t="s">
        <v>2</v>
      </c>
      <c r="D133" s="2" t="s">
        <v>3</v>
      </c>
      <c r="E133" s="2" t="s">
        <v>4</v>
      </c>
      <c r="F133" s="2" t="s">
        <v>5</v>
      </c>
      <c r="G133" s="2" t="s">
        <v>6</v>
      </c>
      <c r="H133" s="2" t="s">
        <v>7</v>
      </c>
      <c r="I133" s="2" t="s">
        <v>8</v>
      </c>
      <c r="J133" s="2" t="s">
        <v>9</v>
      </c>
      <c r="K133" s="2" t="s">
        <v>10</v>
      </c>
      <c r="L133" s="2" t="s">
        <v>11</v>
      </c>
    </row>
    <row r="134" spans="1:12" x14ac:dyDescent="0.25">
      <c r="A134" s="2">
        <v>1</v>
      </c>
      <c r="B134" s="3" t="s">
        <v>76</v>
      </c>
      <c r="C134" s="4" t="s">
        <v>77</v>
      </c>
      <c r="D134" s="4"/>
      <c r="E134" s="4"/>
      <c r="F134" s="4" t="s">
        <v>195</v>
      </c>
      <c r="G134" s="4"/>
      <c r="H134" s="6"/>
      <c r="I134" s="21"/>
      <c r="J134" s="21"/>
      <c r="K134" s="2"/>
      <c r="L134" s="4" t="s">
        <v>195</v>
      </c>
    </row>
    <row r="135" spans="1:12" x14ac:dyDescent="0.25">
      <c r="A135" s="95" t="s">
        <v>45</v>
      </c>
      <c r="B135" s="95"/>
      <c r="C135" s="95"/>
      <c r="D135" s="4"/>
      <c r="E135" s="2"/>
      <c r="F135" s="2"/>
      <c r="G135" s="4"/>
      <c r="H135" s="19"/>
      <c r="I135" s="9"/>
      <c r="J135" s="9"/>
      <c r="K135" s="10"/>
      <c r="L135" s="10"/>
    </row>
    <row r="136" spans="1:12" x14ac:dyDescent="0.25">
      <c r="A136" s="11"/>
      <c r="B136" s="11"/>
      <c r="C136" s="11"/>
      <c r="D136" s="14"/>
      <c r="E136" s="11"/>
      <c r="F136" s="11"/>
      <c r="G136" s="14"/>
      <c r="H136" s="20"/>
      <c r="I136" s="13"/>
      <c r="J136" s="13"/>
      <c r="K136" s="14"/>
      <c r="L136" s="14"/>
    </row>
    <row r="137" spans="1:12" x14ac:dyDescent="0.25">
      <c r="B137" s="11"/>
      <c r="C137" s="11"/>
      <c r="D137" s="11"/>
      <c r="E137" s="11"/>
      <c r="F137" s="11"/>
      <c r="G137" s="22"/>
      <c r="H137" s="23"/>
      <c r="I137" s="13"/>
      <c r="J137" s="13"/>
      <c r="K137" s="14"/>
      <c r="L137" s="14"/>
    </row>
    <row r="138" spans="1:12" x14ac:dyDescent="0.25">
      <c r="A138" s="95" t="s">
        <v>78</v>
      </c>
      <c r="B138" s="95"/>
      <c r="C138" s="95"/>
      <c r="D138" s="95"/>
      <c r="E138" s="95"/>
      <c r="F138" s="95"/>
      <c r="G138" s="95"/>
      <c r="H138" s="95"/>
      <c r="I138" s="95"/>
      <c r="J138" s="95"/>
      <c r="K138" s="14"/>
      <c r="L138" s="14"/>
    </row>
    <row r="139" spans="1:12" x14ac:dyDescent="0.25">
      <c r="A139" s="2" t="s">
        <v>0</v>
      </c>
      <c r="B139" s="2" t="s">
        <v>79</v>
      </c>
      <c r="C139" s="2" t="s">
        <v>80</v>
      </c>
      <c r="D139" s="2" t="s">
        <v>81</v>
      </c>
      <c r="E139" s="2" t="s">
        <v>82</v>
      </c>
      <c r="F139" s="2" t="s">
        <v>83</v>
      </c>
      <c r="G139" s="2" t="s">
        <v>4</v>
      </c>
      <c r="H139" s="2" t="s">
        <v>5</v>
      </c>
      <c r="I139" s="2" t="s">
        <v>8</v>
      </c>
      <c r="J139" s="2" t="s">
        <v>84</v>
      </c>
      <c r="K139" s="14"/>
      <c r="L139" s="14"/>
    </row>
    <row r="140" spans="1:12" x14ac:dyDescent="0.25">
      <c r="A140" s="50">
        <v>1</v>
      </c>
      <c r="B140" s="3">
        <v>41803</v>
      </c>
      <c r="C140" s="24" t="s">
        <v>178</v>
      </c>
      <c r="D140" s="4" t="s">
        <v>94</v>
      </c>
      <c r="E140" s="24" t="s">
        <v>41</v>
      </c>
      <c r="F140" s="4" t="s">
        <v>88</v>
      </c>
      <c r="G140" s="4">
        <v>60</v>
      </c>
      <c r="H140" s="48">
        <v>45</v>
      </c>
      <c r="I140" s="26">
        <v>270585</v>
      </c>
      <c r="J140" s="26">
        <f>I140/H140</f>
        <v>6013</v>
      </c>
      <c r="K140" s="14"/>
      <c r="L140" s="14"/>
    </row>
    <row r="141" spans="1:12" x14ac:dyDescent="0.25">
      <c r="A141" s="50">
        <v>2</v>
      </c>
      <c r="B141" s="3">
        <v>41830</v>
      </c>
      <c r="C141" s="24" t="s">
        <v>85</v>
      </c>
      <c r="D141" s="4" t="s">
        <v>86</v>
      </c>
      <c r="E141" s="4" t="s">
        <v>87</v>
      </c>
      <c r="F141" s="4" t="s">
        <v>88</v>
      </c>
      <c r="G141" s="4">
        <v>20</v>
      </c>
      <c r="H141" s="48">
        <v>2</v>
      </c>
      <c r="I141" s="26">
        <v>8000</v>
      </c>
      <c r="J141" s="26">
        <v>4000</v>
      </c>
      <c r="K141" s="14"/>
      <c r="L141" s="14"/>
    </row>
    <row r="142" spans="1:12" x14ac:dyDescent="0.25">
      <c r="A142" s="50">
        <v>3</v>
      </c>
      <c r="B142" s="3">
        <v>41839</v>
      </c>
      <c r="C142" s="4" t="s">
        <v>143</v>
      </c>
      <c r="D142" s="4" t="s">
        <v>94</v>
      </c>
      <c r="E142" s="4" t="s">
        <v>144</v>
      </c>
      <c r="F142" s="4" t="s">
        <v>145</v>
      </c>
      <c r="G142" s="4">
        <v>750</v>
      </c>
      <c r="H142" s="48">
        <v>750</v>
      </c>
      <c r="I142" s="26">
        <v>5850000</v>
      </c>
      <c r="J142" s="26">
        <f t="shared" ref="J142:J148" si="6">I142/H142</f>
        <v>7800</v>
      </c>
      <c r="K142" s="14"/>
      <c r="L142" s="14"/>
    </row>
    <row r="143" spans="1:12" x14ac:dyDescent="0.25">
      <c r="A143" s="68">
        <v>4</v>
      </c>
      <c r="B143" s="3">
        <v>41875</v>
      </c>
      <c r="C143" s="70" t="s">
        <v>225</v>
      </c>
      <c r="D143" s="4" t="s">
        <v>94</v>
      </c>
      <c r="E143" s="4" t="s">
        <v>226</v>
      </c>
      <c r="F143" s="4" t="s">
        <v>199</v>
      </c>
      <c r="G143" s="4">
        <v>47</v>
      </c>
      <c r="H143" s="48">
        <v>47</v>
      </c>
      <c r="I143" s="26">
        <v>339810</v>
      </c>
      <c r="J143" s="26">
        <f t="shared" si="6"/>
        <v>7230</v>
      </c>
      <c r="K143" s="14"/>
      <c r="L143" s="14"/>
    </row>
    <row r="144" spans="1:12" x14ac:dyDescent="0.25">
      <c r="A144" s="68">
        <v>5</v>
      </c>
      <c r="B144" s="3">
        <v>41888</v>
      </c>
      <c r="C144" s="4" t="s">
        <v>192</v>
      </c>
      <c r="D144" s="4" t="s">
        <v>190</v>
      </c>
      <c r="E144" s="4" t="s">
        <v>189</v>
      </c>
      <c r="F144" s="4" t="s">
        <v>88</v>
      </c>
      <c r="G144" s="4">
        <v>20</v>
      </c>
      <c r="H144" s="48">
        <v>20</v>
      </c>
      <c r="I144" s="26">
        <v>116000</v>
      </c>
      <c r="J144" s="26">
        <f t="shared" si="6"/>
        <v>5800</v>
      </c>
      <c r="K144" s="14"/>
      <c r="L144" s="14"/>
    </row>
    <row r="145" spans="1:12" x14ac:dyDescent="0.25">
      <c r="A145" s="68">
        <v>6</v>
      </c>
      <c r="B145" s="3">
        <v>41902</v>
      </c>
      <c r="C145" s="4" t="s">
        <v>221</v>
      </c>
      <c r="D145" s="4" t="s">
        <v>94</v>
      </c>
      <c r="E145" s="24" t="s">
        <v>222</v>
      </c>
      <c r="F145" s="4" t="s">
        <v>88</v>
      </c>
      <c r="G145" s="4">
        <v>95</v>
      </c>
      <c r="H145" s="48">
        <v>97</v>
      </c>
      <c r="I145" s="26">
        <v>516240</v>
      </c>
      <c r="J145" s="26">
        <f t="shared" si="6"/>
        <v>5322.0618556701029</v>
      </c>
      <c r="K145" s="14"/>
      <c r="L145" s="14"/>
    </row>
    <row r="146" spans="1:12" x14ac:dyDescent="0.25">
      <c r="A146" s="68">
        <v>7</v>
      </c>
      <c r="B146" s="3">
        <v>41903</v>
      </c>
      <c r="C146" s="4" t="s">
        <v>197</v>
      </c>
      <c r="D146" s="4" t="s">
        <v>94</v>
      </c>
      <c r="E146" s="4" t="s">
        <v>198</v>
      </c>
      <c r="F146" s="4" t="s">
        <v>199</v>
      </c>
      <c r="G146" s="4">
        <v>97</v>
      </c>
      <c r="H146" s="48">
        <v>94</v>
      </c>
      <c r="I146" s="26">
        <v>667400</v>
      </c>
      <c r="J146" s="26">
        <f t="shared" si="6"/>
        <v>7100</v>
      </c>
      <c r="K146" s="14"/>
      <c r="L146" s="14"/>
    </row>
    <row r="147" spans="1:12" x14ac:dyDescent="0.25">
      <c r="A147" s="68">
        <v>8</v>
      </c>
      <c r="B147" s="3">
        <v>41908</v>
      </c>
      <c r="C147" s="4" t="s">
        <v>187</v>
      </c>
      <c r="D147" s="4" t="s">
        <v>94</v>
      </c>
      <c r="E147" s="4" t="s">
        <v>188</v>
      </c>
      <c r="F147" s="4" t="s">
        <v>88</v>
      </c>
      <c r="G147" s="4">
        <v>25</v>
      </c>
      <c r="H147" s="48">
        <v>19</v>
      </c>
      <c r="I147" s="26">
        <v>161500</v>
      </c>
      <c r="J147" s="26">
        <f t="shared" si="6"/>
        <v>8500</v>
      </c>
      <c r="K147" s="14"/>
      <c r="L147" s="14"/>
    </row>
    <row r="148" spans="1:12" x14ac:dyDescent="0.25">
      <c r="A148" s="84">
        <v>9</v>
      </c>
      <c r="B148" s="3">
        <v>41916</v>
      </c>
      <c r="C148" s="4" t="s">
        <v>193</v>
      </c>
      <c r="D148" s="4" t="s">
        <v>94</v>
      </c>
      <c r="E148" s="24" t="s">
        <v>194</v>
      </c>
      <c r="F148" s="4" t="s">
        <v>88</v>
      </c>
      <c r="G148" s="4">
        <v>83</v>
      </c>
      <c r="H148" s="48">
        <v>69</v>
      </c>
      <c r="I148" s="26">
        <v>427800</v>
      </c>
      <c r="J148" s="26">
        <f t="shared" si="6"/>
        <v>6200</v>
      </c>
      <c r="K148" s="14"/>
      <c r="L148" s="14"/>
    </row>
    <row r="149" spans="1:12" x14ac:dyDescent="0.25">
      <c r="A149" s="76">
        <v>10</v>
      </c>
      <c r="B149" s="3">
        <v>41923</v>
      </c>
      <c r="C149" s="24" t="s">
        <v>269</v>
      </c>
      <c r="D149" s="4" t="s">
        <v>247</v>
      </c>
      <c r="E149" s="4" t="s">
        <v>248</v>
      </c>
      <c r="F149" s="4" t="s">
        <v>88</v>
      </c>
      <c r="G149" s="4">
        <v>40</v>
      </c>
      <c r="H149" s="48"/>
      <c r="I149" s="26"/>
      <c r="J149" s="26"/>
      <c r="K149" s="14"/>
      <c r="L149" s="14"/>
    </row>
    <row r="150" spans="1:12" x14ac:dyDescent="0.25">
      <c r="A150" s="77">
        <v>11</v>
      </c>
      <c r="B150" s="3">
        <v>41944</v>
      </c>
      <c r="C150" s="4" t="s">
        <v>245</v>
      </c>
      <c r="D150" s="4" t="s">
        <v>94</v>
      </c>
      <c r="E150" s="24" t="s">
        <v>246</v>
      </c>
      <c r="F150" s="4" t="s">
        <v>88</v>
      </c>
      <c r="G150" s="4">
        <v>180</v>
      </c>
      <c r="H150" s="48"/>
      <c r="I150" s="26"/>
      <c r="J150" s="26"/>
      <c r="K150" s="14"/>
      <c r="L150" s="14"/>
    </row>
    <row r="151" spans="1:12" x14ac:dyDescent="0.25">
      <c r="A151" s="90">
        <v>12</v>
      </c>
      <c r="B151" s="3">
        <v>41979</v>
      </c>
      <c r="C151" s="24" t="s">
        <v>290</v>
      </c>
      <c r="D151" s="4" t="s">
        <v>94</v>
      </c>
      <c r="E151" s="24" t="s">
        <v>222</v>
      </c>
      <c r="F151" s="4" t="s">
        <v>88</v>
      </c>
      <c r="G151" s="4">
        <v>80</v>
      </c>
      <c r="H151" s="48"/>
      <c r="I151" s="26"/>
      <c r="J151" s="26"/>
      <c r="K151" s="14"/>
      <c r="L151" s="14"/>
    </row>
    <row r="152" spans="1:12" x14ac:dyDescent="0.25">
      <c r="A152" s="83">
        <v>13</v>
      </c>
      <c r="B152" s="3"/>
      <c r="C152" s="4"/>
      <c r="D152" s="4"/>
      <c r="E152" s="24"/>
      <c r="F152" s="4"/>
      <c r="G152" s="4"/>
      <c r="H152" s="48"/>
      <c r="I152" s="26"/>
      <c r="J152" s="26"/>
      <c r="K152" s="14"/>
      <c r="L152" s="14"/>
    </row>
    <row r="153" spans="1:12" x14ac:dyDescent="0.25">
      <c r="A153" s="95" t="s">
        <v>89</v>
      </c>
      <c r="B153" s="95"/>
      <c r="C153" s="95"/>
      <c r="D153" s="95"/>
      <c r="E153" s="95"/>
      <c r="F153" s="95"/>
      <c r="G153" s="2">
        <f>SUM(G140:G152)</f>
        <v>1497</v>
      </c>
      <c r="H153" s="49">
        <f>SUM(H140:H152)</f>
        <v>1143</v>
      </c>
      <c r="I153" s="27">
        <f>SUM(I140:I152)</f>
        <v>8357335</v>
      </c>
      <c r="J153" s="27">
        <f>I153/H153</f>
        <v>7311.754155730534</v>
      </c>
      <c r="K153" s="14"/>
      <c r="L153" s="14"/>
    </row>
    <row r="154" spans="1:12" x14ac:dyDescent="0.25">
      <c r="A154" s="11"/>
      <c r="B154" s="11"/>
      <c r="C154" s="11"/>
      <c r="D154" s="11"/>
      <c r="E154" s="11"/>
      <c r="F154" s="11"/>
      <c r="G154" s="11"/>
      <c r="H154" s="28"/>
      <c r="I154" s="28"/>
      <c r="J154" s="28"/>
      <c r="K154" s="14"/>
      <c r="L154" s="14"/>
    </row>
    <row r="155" spans="1:12" x14ac:dyDescent="0.25">
      <c r="A155" s="11"/>
      <c r="B155" s="11"/>
      <c r="C155" s="11"/>
      <c r="D155" s="11"/>
      <c r="E155" s="11"/>
      <c r="F155" s="11"/>
      <c r="G155" s="11"/>
      <c r="H155" s="28"/>
      <c r="I155" s="28"/>
      <c r="J155" s="28"/>
      <c r="K155" s="14"/>
      <c r="L155" s="14"/>
    </row>
    <row r="156" spans="1:12" x14ac:dyDescent="0.25">
      <c r="A156" s="95" t="s">
        <v>90</v>
      </c>
      <c r="B156" s="95"/>
      <c r="C156" s="95"/>
      <c r="D156" s="95"/>
      <c r="E156" s="95"/>
      <c r="F156" s="95"/>
      <c r="G156" s="95"/>
      <c r="H156" s="95"/>
      <c r="I156" s="95"/>
      <c r="J156" s="95"/>
      <c r="K156" s="14"/>
      <c r="L156" s="14"/>
    </row>
    <row r="157" spans="1:12" x14ac:dyDescent="0.25">
      <c r="A157" s="2" t="s">
        <v>0</v>
      </c>
      <c r="B157" s="2" t="s">
        <v>79</v>
      </c>
      <c r="C157" s="2" t="s">
        <v>91</v>
      </c>
      <c r="D157" s="2" t="s">
        <v>81</v>
      </c>
      <c r="E157" s="2" t="s">
        <v>82</v>
      </c>
      <c r="F157" s="2" t="s">
        <v>83</v>
      </c>
      <c r="G157" s="2" t="s">
        <v>4</v>
      </c>
      <c r="H157" s="2" t="s">
        <v>5</v>
      </c>
      <c r="I157" s="2" t="s">
        <v>8</v>
      </c>
      <c r="J157" s="2" t="s">
        <v>84</v>
      </c>
      <c r="K157" s="14"/>
      <c r="L157" s="14"/>
    </row>
    <row r="158" spans="1:12" x14ac:dyDescent="0.25">
      <c r="A158" s="2">
        <v>1</v>
      </c>
      <c r="B158" s="29" t="s">
        <v>92</v>
      </c>
      <c r="C158" s="4" t="s">
        <v>93</v>
      </c>
      <c r="D158" s="4" t="s">
        <v>94</v>
      </c>
      <c r="E158" s="4" t="s">
        <v>95</v>
      </c>
      <c r="F158" s="4" t="s">
        <v>96</v>
      </c>
      <c r="G158" s="4">
        <v>18</v>
      </c>
      <c r="H158" s="48">
        <v>0</v>
      </c>
      <c r="I158" s="26">
        <v>0</v>
      </c>
      <c r="J158" s="26">
        <v>0</v>
      </c>
      <c r="K158" s="14"/>
      <c r="L158" s="14"/>
    </row>
    <row r="159" spans="1:12" x14ac:dyDescent="0.25">
      <c r="A159" s="2">
        <v>2</v>
      </c>
      <c r="B159" s="3"/>
      <c r="C159" s="4" t="s">
        <v>97</v>
      </c>
      <c r="D159" s="4" t="s">
        <v>94</v>
      </c>
      <c r="E159" s="4" t="s">
        <v>98</v>
      </c>
      <c r="F159" s="4" t="s">
        <v>88</v>
      </c>
      <c r="G159" s="4"/>
      <c r="H159" s="48"/>
      <c r="I159" s="26"/>
      <c r="J159" s="26"/>
      <c r="K159" s="14"/>
      <c r="L159" s="14"/>
    </row>
    <row r="160" spans="1:12" x14ac:dyDescent="0.25">
      <c r="A160" s="2">
        <v>3</v>
      </c>
      <c r="B160" s="3">
        <v>41769</v>
      </c>
      <c r="C160" s="4" t="s">
        <v>99</v>
      </c>
      <c r="D160" s="4" t="s">
        <v>100</v>
      </c>
      <c r="E160" s="4" t="s">
        <v>101</v>
      </c>
      <c r="F160" s="4" t="s">
        <v>102</v>
      </c>
      <c r="G160" s="4">
        <v>50</v>
      </c>
      <c r="H160" s="48">
        <v>36</v>
      </c>
      <c r="I160" s="26">
        <v>198000</v>
      </c>
      <c r="J160" s="26">
        <v>5500</v>
      </c>
      <c r="K160" s="14"/>
      <c r="L160" s="14"/>
    </row>
    <row r="161" spans="1:12" x14ac:dyDescent="0.25">
      <c r="A161" s="75">
        <v>4</v>
      </c>
      <c r="B161" s="3" t="s">
        <v>242</v>
      </c>
      <c r="C161" s="4" t="s">
        <v>243</v>
      </c>
      <c r="D161" s="4" t="s">
        <v>244</v>
      </c>
      <c r="E161" s="4" t="s">
        <v>204</v>
      </c>
      <c r="F161" s="4" t="s">
        <v>88</v>
      </c>
      <c r="G161" s="4">
        <v>24</v>
      </c>
      <c r="H161" s="48">
        <v>8</v>
      </c>
      <c r="I161" s="26">
        <v>52000</v>
      </c>
      <c r="J161" s="26">
        <v>6500</v>
      </c>
      <c r="K161" s="14"/>
      <c r="L161" s="14"/>
    </row>
    <row r="162" spans="1:12" x14ac:dyDescent="0.25">
      <c r="A162" s="75">
        <v>5</v>
      </c>
      <c r="B162" s="3">
        <v>41950</v>
      </c>
      <c r="C162" s="4" t="s">
        <v>191</v>
      </c>
      <c r="D162" s="4" t="s">
        <v>190</v>
      </c>
      <c r="E162" s="4" t="s">
        <v>189</v>
      </c>
      <c r="F162" s="4" t="s">
        <v>88</v>
      </c>
      <c r="G162" s="4">
        <v>30</v>
      </c>
      <c r="H162" s="48"/>
      <c r="I162" s="26"/>
      <c r="J162" s="26"/>
      <c r="K162" s="14"/>
      <c r="L162" s="14"/>
    </row>
    <row r="163" spans="1:12" x14ac:dyDescent="0.25">
      <c r="A163" s="2">
        <v>6</v>
      </c>
      <c r="B163" s="3"/>
      <c r="C163" s="4"/>
      <c r="D163" s="4"/>
      <c r="E163" s="4"/>
      <c r="F163" s="4"/>
      <c r="G163" s="4"/>
      <c r="H163" s="48"/>
      <c r="I163" s="26"/>
      <c r="J163" s="26"/>
      <c r="K163" s="14"/>
      <c r="L163" s="14"/>
    </row>
    <row r="164" spans="1:12" x14ac:dyDescent="0.25">
      <c r="A164" s="95" t="s">
        <v>89</v>
      </c>
      <c r="B164" s="95"/>
      <c r="C164" s="95"/>
      <c r="D164" s="95"/>
      <c r="E164" s="95"/>
      <c r="F164" s="95"/>
      <c r="G164" s="2">
        <f>SUM(G158:G163)</f>
        <v>122</v>
      </c>
      <c r="H164" s="49">
        <f>SUM(H158:H163)</f>
        <v>44</v>
      </c>
      <c r="I164" s="27">
        <f>SUM(I158:I163)</f>
        <v>250000</v>
      </c>
      <c r="J164" s="27">
        <f>I164/H164</f>
        <v>5681.818181818182</v>
      </c>
      <c r="K164" s="14"/>
      <c r="L164" s="14"/>
    </row>
    <row r="165" spans="1:12" x14ac:dyDescent="0.25">
      <c r="A165" s="11"/>
      <c r="B165" s="11"/>
      <c r="C165" s="11"/>
      <c r="D165" s="11"/>
      <c r="E165" s="11"/>
      <c r="F165" s="11"/>
      <c r="G165" s="11"/>
      <c r="H165" s="28"/>
      <c r="I165" s="28"/>
      <c r="J165" s="28"/>
      <c r="K165" s="14"/>
      <c r="L165" s="14"/>
    </row>
    <row r="166" spans="1:12" x14ac:dyDescent="0.25">
      <c r="A166" s="11"/>
      <c r="B166" s="11"/>
      <c r="C166" s="11"/>
      <c r="D166" s="11"/>
      <c r="E166" s="11"/>
      <c r="F166" s="11"/>
      <c r="G166" s="11"/>
      <c r="H166" s="28"/>
      <c r="I166" s="28"/>
      <c r="J166" s="28"/>
      <c r="K166" s="14"/>
      <c r="L166" s="14"/>
    </row>
    <row r="167" spans="1:12" x14ac:dyDescent="0.25">
      <c r="A167" s="95" t="s">
        <v>103</v>
      </c>
      <c r="B167" s="95"/>
      <c r="C167" s="95"/>
      <c r="D167" s="95"/>
      <c r="E167" s="95"/>
      <c r="F167" s="95"/>
      <c r="G167" s="11"/>
      <c r="H167" s="28"/>
      <c r="I167" s="28"/>
      <c r="J167" s="28"/>
      <c r="K167" s="14"/>
      <c r="L167" s="14"/>
    </row>
    <row r="168" spans="1:12" x14ac:dyDescent="0.25">
      <c r="A168" s="2" t="s">
        <v>0</v>
      </c>
      <c r="B168" s="2" t="s">
        <v>82</v>
      </c>
      <c r="C168" s="2" t="s">
        <v>79</v>
      </c>
      <c r="D168" s="2" t="s">
        <v>81</v>
      </c>
      <c r="E168" s="2" t="s">
        <v>10</v>
      </c>
      <c r="F168" s="2" t="s">
        <v>104</v>
      </c>
      <c r="G168" s="11"/>
      <c r="H168" s="28"/>
      <c r="I168" s="28"/>
      <c r="J168" s="28"/>
      <c r="K168" s="14"/>
      <c r="L168" s="14"/>
    </row>
    <row r="169" spans="1:12" x14ac:dyDescent="0.25">
      <c r="A169" s="2">
        <v>1</v>
      </c>
      <c r="B169" s="40">
        <v>41741</v>
      </c>
      <c r="C169" s="29" t="s">
        <v>131</v>
      </c>
      <c r="D169" s="4"/>
      <c r="E169" s="4"/>
      <c r="F169" s="4" t="s">
        <v>195</v>
      </c>
      <c r="G169" s="11"/>
      <c r="H169" s="28"/>
      <c r="I169" s="28"/>
      <c r="J169" s="28"/>
      <c r="K169" s="14"/>
      <c r="L169" s="14"/>
    </row>
    <row r="170" spans="1:12" x14ac:dyDescent="0.25">
      <c r="A170" s="2">
        <v>2</v>
      </c>
      <c r="B170" s="40">
        <v>41908</v>
      </c>
      <c r="C170" s="29" t="s">
        <v>196</v>
      </c>
      <c r="D170" s="4" t="s">
        <v>94</v>
      </c>
      <c r="E170" s="4"/>
      <c r="F170" s="4" t="s">
        <v>195</v>
      </c>
      <c r="G170" s="11"/>
      <c r="H170" s="28"/>
      <c r="I170" s="28"/>
      <c r="J170" s="28"/>
      <c r="K170" s="14"/>
      <c r="L170" s="14"/>
    </row>
    <row r="171" spans="1:12" x14ac:dyDescent="0.25">
      <c r="A171" s="2">
        <v>3</v>
      </c>
      <c r="B171" s="4"/>
      <c r="C171" s="29"/>
      <c r="D171" s="4"/>
      <c r="E171" s="4"/>
      <c r="F171" s="4"/>
      <c r="G171" s="11"/>
      <c r="H171" s="28"/>
      <c r="I171" s="28"/>
      <c r="J171" s="28"/>
      <c r="K171" s="14"/>
      <c r="L171" s="14"/>
    </row>
    <row r="172" spans="1:12" x14ac:dyDescent="0.25">
      <c r="A172" s="96" t="s">
        <v>45</v>
      </c>
      <c r="B172" s="96"/>
      <c r="C172" s="96"/>
      <c r="D172" s="96"/>
      <c r="E172" s="96"/>
      <c r="F172" s="30"/>
      <c r="G172" s="11"/>
      <c r="H172" s="28"/>
      <c r="I172" s="28"/>
      <c r="J172" s="28"/>
      <c r="K172" s="14"/>
      <c r="L172" s="14"/>
    </row>
    <row r="173" spans="1:12" x14ac:dyDescent="0.25">
      <c r="A173" s="11"/>
      <c r="B173" s="11"/>
      <c r="C173" s="11"/>
      <c r="D173" s="11"/>
      <c r="E173" s="11"/>
      <c r="F173" s="72"/>
      <c r="G173" s="11"/>
      <c r="H173" s="28"/>
      <c r="I173" s="28"/>
      <c r="J173" s="28"/>
      <c r="K173" s="14"/>
      <c r="L173" s="14"/>
    </row>
    <row r="174" spans="1:12" x14ac:dyDescent="0.25">
      <c r="A174" s="11"/>
      <c r="B174" s="11"/>
      <c r="C174" s="11"/>
      <c r="D174" s="11"/>
      <c r="E174" s="11"/>
      <c r="F174" s="72"/>
      <c r="G174" s="11"/>
      <c r="H174" s="28"/>
      <c r="I174" s="28"/>
      <c r="J174" s="28"/>
      <c r="K174" s="14"/>
      <c r="L174" s="14"/>
    </row>
    <row r="175" spans="1:12" x14ac:dyDescent="0.25">
      <c r="A175" s="95" t="s">
        <v>229</v>
      </c>
      <c r="B175" s="95"/>
      <c r="C175" s="95"/>
      <c r="D175" s="95"/>
      <c r="E175" s="95"/>
      <c r="F175" s="95"/>
      <c r="G175" s="95"/>
      <c r="H175" s="95"/>
      <c r="I175" s="28"/>
      <c r="J175" s="28"/>
      <c r="K175" s="14"/>
      <c r="L175" s="14"/>
    </row>
    <row r="176" spans="1:12" x14ac:dyDescent="0.25">
      <c r="A176" s="69" t="s">
        <v>0</v>
      </c>
      <c r="B176" s="69" t="s">
        <v>106</v>
      </c>
      <c r="C176" s="69" t="s">
        <v>83</v>
      </c>
      <c r="D176" s="69" t="s">
        <v>79</v>
      </c>
      <c r="E176" s="69" t="s">
        <v>107</v>
      </c>
      <c r="F176" s="69" t="s">
        <v>11</v>
      </c>
      <c r="G176" s="69" t="s">
        <v>104</v>
      </c>
      <c r="H176" s="31" t="s">
        <v>108</v>
      </c>
      <c r="I176" s="28"/>
      <c r="J176" s="28"/>
      <c r="K176" s="14"/>
      <c r="L176" s="14"/>
    </row>
    <row r="177" spans="1:12" x14ac:dyDescent="0.25">
      <c r="A177" s="69">
        <v>1</v>
      </c>
      <c r="B177" s="3" t="s">
        <v>173</v>
      </c>
      <c r="C177" s="4" t="s">
        <v>230</v>
      </c>
      <c r="D177" s="74" t="s">
        <v>232</v>
      </c>
      <c r="E177" s="24" t="s">
        <v>234</v>
      </c>
      <c r="F177" s="4"/>
      <c r="G177" s="69">
        <v>27</v>
      </c>
      <c r="H177" s="31"/>
      <c r="I177" s="28"/>
      <c r="J177" s="28"/>
      <c r="K177" s="14"/>
      <c r="L177" s="14"/>
    </row>
    <row r="178" spans="1:12" x14ac:dyDescent="0.25">
      <c r="A178" s="69">
        <v>2</v>
      </c>
      <c r="B178" s="74" t="s">
        <v>231</v>
      </c>
      <c r="C178" s="4"/>
      <c r="D178" s="74" t="s">
        <v>233</v>
      </c>
      <c r="E178" s="24" t="s">
        <v>235</v>
      </c>
      <c r="F178" s="4"/>
      <c r="G178" s="69">
        <v>18</v>
      </c>
      <c r="H178" s="31"/>
      <c r="I178" s="28"/>
      <c r="J178" s="28"/>
      <c r="K178" s="14"/>
      <c r="L178" s="14"/>
    </row>
    <row r="179" spans="1:12" x14ac:dyDescent="0.25">
      <c r="A179" s="69">
        <v>3</v>
      </c>
      <c r="B179" s="3" t="s">
        <v>261</v>
      </c>
      <c r="C179" s="4" t="s">
        <v>88</v>
      </c>
      <c r="D179" s="74" t="s">
        <v>262</v>
      </c>
      <c r="E179" s="24" t="s">
        <v>268</v>
      </c>
      <c r="F179" s="4"/>
      <c r="G179" s="69" t="s">
        <v>275</v>
      </c>
      <c r="H179" s="31"/>
      <c r="I179" s="28"/>
      <c r="J179" s="28"/>
      <c r="K179" s="14"/>
      <c r="L179" s="14"/>
    </row>
    <row r="180" spans="1:12" x14ac:dyDescent="0.25">
      <c r="A180" s="69">
        <v>4</v>
      </c>
      <c r="B180" s="3"/>
      <c r="C180" s="4"/>
      <c r="D180" s="3"/>
      <c r="E180" s="4"/>
      <c r="F180" s="4"/>
      <c r="G180" s="69"/>
      <c r="H180" s="31"/>
      <c r="I180" s="28"/>
      <c r="J180" s="28"/>
      <c r="K180" s="14"/>
      <c r="L180" s="14"/>
    </row>
    <row r="181" spans="1:12" x14ac:dyDescent="0.25">
      <c r="A181" s="95" t="s">
        <v>45</v>
      </c>
      <c r="B181" s="95"/>
      <c r="C181" s="95"/>
      <c r="D181" s="95"/>
      <c r="E181" s="95"/>
      <c r="F181" s="95"/>
      <c r="G181" s="69">
        <f>SUM(G168:G180)</f>
        <v>45</v>
      </c>
      <c r="H181" s="34"/>
      <c r="I181" s="28"/>
      <c r="J181" s="28"/>
      <c r="K181" s="14"/>
      <c r="L181" s="14"/>
    </row>
    <row r="182" spans="1:12" x14ac:dyDescent="0.25">
      <c r="A182" s="11"/>
      <c r="B182" s="73"/>
      <c r="C182" s="14"/>
      <c r="D182" s="73"/>
      <c r="E182" s="14"/>
      <c r="F182" s="14"/>
      <c r="G182" s="11"/>
      <c r="H182" s="33"/>
      <c r="I182" s="28"/>
      <c r="J182" s="28"/>
      <c r="K182" s="14"/>
      <c r="L182" s="14"/>
    </row>
    <row r="183" spans="1:12" x14ac:dyDescent="0.25">
      <c r="A183" s="11"/>
      <c r="B183" s="11"/>
      <c r="C183" s="11"/>
      <c r="D183" s="11"/>
      <c r="E183" s="11"/>
      <c r="F183" s="11"/>
      <c r="G183" s="11"/>
      <c r="H183" s="28"/>
      <c r="I183" s="28"/>
      <c r="J183" s="28"/>
      <c r="K183" s="14"/>
      <c r="L183" s="14"/>
    </row>
    <row r="184" spans="1:12" x14ac:dyDescent="0.25">
      <c r="A184" s="95" t="s">
        <v>105</v>
      </c>
      <c r="B184" s="95"/>
      <c r="C184" s="95"/>
      <c r="D184" s="95"/>
      <c r="E184" s="95"/>
      <c r="F184" s="95"/>
      <c r="G184" s="95"/>
      <c r="H184" s="95"/>
      <c r="I184" s="13"/>
      <c r="J184" s="13"/>
      <c r="K184" s="14"/>
      <c r="L184" s="14"/>
    </row>
    <row r="185" spans="1:12" x14ac:dyDescent="0.25">
      <c r="A185" s="2" t="s">
        <v>0</v>
      </c>
      <c r="B185" s="2" t="s">
        <v>106</v>
      </c>
      <c r="C185" s="2" t="s">
        <v>83</v>
      </c>
      <c r="D185" s="2" t="s">
        <v>79</v>
      </c>
      <c r="E185" s="2" t="s">
        <v>107</v>
      </c>
      <c r="F185" s="2" t="s">
        <v>11</v>
      </c>
      <c r="G185" s="2" t="s">
        <v>104</v>
      </c>
      <c r="H185" s="31" t="s">
        <v>108</v>
      </c>
      <c r="I185" s="32"/>
      <c r="J185" s="33"/>
    </row>
    <row r="186" spans="1:12" x14ac:dyDescent="0.25">
      <c r="A186" s="2">
        <v>1</v>
      </c>
      <c r="B186" s="3" t="s">
        <v>109</v>
      </c>
      <c r="C186" s="4" t="s">
        <v>88</v>
      </c>
      <c r="D186" s="3">
        <v>41667</v>
      </c>
      <c r="E186" s="4" t="s">
        <v>110</v>
      </c>
      <c r="F186" s="4" t="s">
        <v>111</v>
      </c>
      <c r="G186" s="2">
        <v>40</v>
      </c>
      <c r="H186" s="31"/>
      <c r="I186" s="32"/>
      <c r="J186" s="33"/>
    </row>
    <row r="187" spans="1:12" x14ac:dyDescent="0.25">
      <c r="A187" s="2">
        <v>2</v>
      </c>
      <c r="B187" s="3" t="s">
        <v>112</v>
      </c>
      <c r="C187" s="4" t="s">
        <v>88</v>
      </c>
      <c r="D187" s="3">
        <v>41668</v>
      </c>
      <c r="E187" s="4" t="s">
        <v>110</v>
      </c>
      <c r="F187" s="4" t="s">
        <v>111</v>
      </c>
      <c r="G187" s="2">
        <v>34</v>
      </c>
      <c r="H187" s="31"/>
      <c r="I187" s="32"/>
      <c r="J187" s="33"/>
    </row>
    <row r="188" spans="1:12" x14ac:dyDescent="0.25">
      <c r="A188" s="2">
        <v>3</v>
      </c>
      <c r="B188" s="3" t="s">
        <v>113</v>
      </c>
      <c r="C188" s="4" t="s">
        <v>88</v>
      </c>
      <c r="D188" s="3">
        <v>41670</v>
      </c>
      <c r="E188" s="4" t="s">
        <v>110</v>
      </c>
      <c r="F188" s="4" t="s">
        <v>111</v>
      </c>
      <c r="G188" s="2">
        <v>37</v>
      </c>
      <c r="H188" s="31"/>
      <c r="I188" s="32"/>
      <c r="J188" s="33"/>
    </row>
    <row r="189" spans="1:12" x14ac:dyDescent="0.25">
      <c r="A189" s="2">
        <v>4</v>
      </c>
      <c r="B189" s="3" t="s">
        <v>114</v>
      </c>
      <c r="C189" s="4" t="s">
        <v>88</v>
      </c>
      <c r="D189" s="3">
        <v>41674</v>
      </c>
      <c r="E189" s="4" t="s">
        <v>110</v>
      </c>
      <c r="F189" s="4" t="s">
        <v>111</v>
      </c>
      <c r="G189" s="2">
        <v>16</v>
      </c>
      <c r="H189" s="31"/>
      <c r="I189" s="32"/>
      <c r="J189" s="33"/>
    </row>
    <row r="190" spans="1:12" x14ac:dyDescent="0.25">
      <c r="A190" s="2">
        <v>5</v>
      </c>
      <c r="B190" s="3" t="s">
        <v>115</v>
      </c>
      <c r="C190" s="4" t="s">
        <v>88</v>
      </c>
      <c r="D190" s="3">
        <v>41676</v>
      </c>
      <c r="E190" s="4" t="s">
        <v>110</v>
      </c>
      <c r="F190" s="4" t="s">
        <v>111</v>
      </c>
      <c r="G190" s="2">
        <v>41</v>
      </c>
      <c r="H190" s="31"/>
      <c r="I190" s="32"/>
      <c r="J190" s="33"/>
    </row>
    <row r="191" spans="1:12" x14ac:dyDescent="0.25">
      <c r="A191" s="2">
        <v>6</v>
      </c>
      <c r="B191" s="3" t="s">
        <v>116</v>
      </c>
      <c r="C191" s="4" t="s">
        <v>88</v>
      </c>
      <c r="D191" s="3">
        <v>41690</v>
      </c>
      <c r="E191" s="4" t="s">
        <v>110</v>
      </c>
      <c r="F191" s="4" t="s">
        <v>111</v>
      </c>
      <c r="G191" s="2">
        <v>35</v>
      </c>
      <c r="H191" s="31"/>
      <c r="I191" s="32"/>
      <c r="J191" s="33"/>
    </row>
    <row r="192" spans="1:12" x14ac:dyDescent="0.25">
      <c r="A192" s="2">
        <v>7</v>
      </c>
      <c r="B192" s="3" t="s">
        <v>35</v>
      </c>
      <c r="C192" s="4" t="s">
        <v>88</v>
      </c>
      <c r="D192" s="3">
        <v>41697</v>
      </c>
      <c r="E192" s="4" t="s">
        <v>110</v>
      </c>
      <c r="F192" s="4" t="s">
        <v>111</v>
      </c>
      <c r="G192" s="2">
        <v>76</v>
      </c>
      <c r="H192" s="31"/>
      <c r="I192" s="32"/>
      <c r="J192" s="33"/>
    </row>
    <row r="193" spans="1:10" x14ac:dyDescent="0.25">
      <c r="A193" s="2">
        <v>8</v>
      </c>
      <c r="B193" s="3" t="s">
        <v>117</v>
      </c>
      <c r="C193" s="4" t="s">
        <v>88</v>
      </c>
      <c r="D193" s="3">
        <v>41698</v>
      </c>
      <c r="E193" s="24" t="s">
        <v>118</v>
      </c>
      <c r="F193" s="4" t="s">
        <v>111</v>
      </c>
      <c r="G193" s="2">
        <v>82</v>
      </c>
      <c r="H193" s="31" t="s">
        <v>228</v>
      </c>
      <c r="I193" s="32"/>
      <c r="J193" s="33"/>
    </row>
    <row r="194" spans="1:10" x14ac:dyDescent="0.25">
      <c r="A194" s="2"/>
      <c r="B194" s="3" t="s">
        <v>120</v>
      </c>
      <c r="C194" s="4" t="s">
        <v>88</v>
      </c>
      <c r="D194" s="3">
        <v>41710</v>
      </c>
      <c r="E194" s="24" t="s">
        <v>134</v>
      </c>
      <c r="F194" s="24"/>
      <c r="G194" s="2">
        <v>0</v>
      </c>
      <c r="H194" s="31"/>
      <c r="I194" s="32"/>
      <c r="J194" s="33"/>
    </row>
    <row r="195" spans="1:10" x14ac:dyDescent="0.25">
      <c r="A195" s="89">
        <v>9</v>
      </c>
      <c r="B195" s="3" t="s">
        <v>12</v>
      </c>
      <c r="C195" s="4" t="s">
        <v>88</v>
      </c>
      <c r="D195" s="3">
        <v>41711</v>
      </c>
      <c r="E195" s="4" t="s">
        <v>110</v>
      </c>
      <c r="F195" s="4" t="s">
        <v>111</v>
      </c>
      <c r="G195" s="2">
        <v>180</v>
      </c>
      <c r="H195" s="31"/>
      <c r="I195" s="32"/>
      <c r="J195" s="33"/>
    </row>
    <row r="196" spans="1:10" x14ac:dyDescent="0.25">
      <c r="A196" s="89">
        <v>10</v>
      </c>
      <c r="B196" s="3" t="s">
        <v>95</v>
      </c>
      <c r="C196" s="4" t="s">
        <v>136</v>
      </c>
      <c r="D196" s="3">
        <v>41712</v>
      </c>
      <c r="E196" s="24" t="s">
        <v>135</v>
      </c>
      <c r="F196" s="4" t="s">
        <v>111</v>
      </c>
      <c r="G196" s="2">
        <v>150</v>
      </c>
      <c r="H196" s="31"/>
      <c r="I196" s="32"/>
      <c r="J196" s="33"/>
    </row>
    <row r="197" spans="1:10" x14ac:dyDescent="0.25">
      <c r="A197" s="89">
        <v>11</v>
      </c>
      <c r="B197" s="3" t="s">
        <v>28</v>
      </c>
      <c r="C197" s="4" t="s">
        <v>88</v>
      </c>
      <c r="D197" s="3">
        <v>41720</v>
      </c>
      <c r="E197" s="4" t="s">
        <v>161</v>
      </c>
      <c r="F197" s="4" t="s">
        <v>111</v>
      </c>
      <c r="G197" s="2">
        <v>100</v>
      </c>
      <c r="H197" s="31"/>
      <c r="I197" s="32"/>
      <c r="J197" s="33"/>
    </row>
    <row r="198" spans="1:10" x14ac:dyDescent="0.25">
      <c r="A198" s="89">
        <v>12</v>
      </c>
      <c r="B198" s="3" t="s">
        <v>179</v>
      </c>
      <c r="C198" s="24" t="s">
        <v>180</v>
      </c>
      <c r="D198" s="3">
        <v>41785</v>
      </c>
      <c r="E198" s="4" t="s">
        <v>161</v>
      </c>
      <c r="F198" s="4" t="s">
        <v>111</v>
      </c>
      <c r="G198" s="2">
        <v>25</v>
      </c>
      <c r="H198" s="31"/>
      <c r="I198" s="32"/>
      <c r="J198" s="33"/>
    </row>
    <row r="199" spans="1:10" x14ac:dyDescent="0.25">
      <c r="A199" s="89">
        <v>13</v>
      </c>
      <c r="B199" s="3" t="s">
        <v>202</v>
      </c>
      <c r="C199" s="4" t="s">
        <v>201</v>
      </c>
      <c r="D199" s="3">
        <v>41808</v>
      </c>
      <c r="E199" s="4" t="s">
        <v>161</v>
      </c>
      <c r="F199" s="4" t="s">
        <v>111</v>
      </c>
      <c r="G199" s="62">
        <v>40</v>
      </c>
      <c r="H199" s="31"/>
      <c r="I199" s="32"/>
      <c r="J199" s="33"/>
    </row>
    <row r="200" spans="1:10" x14ac:dyDescent="0.25">
      <c r="A200" s="89">
        <v>14</v>
      </c>
      <c r="B200" s="3" t="s">
        <v>148</v>
      </c>
      <c r="C200" s="4" t="s">
        <v>88</v>
      </c>
      <c r="D200" s="3">
        <v>41816</v>
      </c>
      <c r="E200" s="4" t="s">
        <v>110</v>
      </c>
      <c r="F200" s="4" t="s">
        <v>111</v>
      </c>
      <c r="G200" s="62">
        <v>200</v>
      </c>
      <c r="H200" s="31"/>
      <c r="I200" s="32"/>
      <c r="J200" s="33"/>
    </row>
    <row r="201" spans="1:10" x14ac:dyDescent="0.25">
      <c r="A201" s="89">
        <v>15</v>
      </c>
      <c r="B201" s="3" t="s">
        <v>21</v>
      </c>
      <c r="C201" s="4" t="s">
        <v>88</v>
      </c>
      <c r="D201" s="3">
        <v>41837</v>
      </c>
      <c r="E201" s="4" t="s">
        <v>110</v>
      </c>
      <c r="F201" s="4" t="s">
        <v>111</v>
      </c>
      <c r="G201" s="69">
        <v>34</v>
      </c>
      <c r="H201" s="31" t="s">
        <v>227</v>
      </c>
      <c r="I201" s="32"/>
      <c r="J201" s="33"/>
    </row>
    <row r="202" spans="1:10" x14ac:dyDescent="0.25">
      <c r="A202" s="89">
        <v>16</v>
      </c>
      <c r="B202" s="3" t="s">
        <v>236</v>
      </c>
      <c r="C202" s="4" t="s">
        <v>88</v>
      </c>
      <c r="D202" s="3">
        <v>41844</v>
      </c>
      <c r="E202" s="4" t="s">
        <v>240</v>
      </c>
      <c r="F202" s="4" t="s">
        <v>111</v>
      </c>
      <c r="G202" s="75">
        <v>60</v>
      </c>
      <c r="H202" s="31" t="s">
        <v>239</v>
      </c>
      <c r="I202" s="32"/>
      <c r="J202" s="33"/>
    </row>
    <row r="203" spans="1:10" x14ac:dyDescent="0.25">
      <c r="A203" s="89">
        <v>17</v>
      </c>
      <c r="B203" s="3" t="s">
        <v>20</v>
      </c>
      <c r="C203" s="4" t="s">
        <v>88</v>
      </c>
      <c r="D203" s="3">
        <v>41851</v>
      </c>
      <c r="E203" s="4" t="s">
        <v>240</v>
      </c>
      <c r="F203" s="4" t="s">
        <v>111</v>
      </c>
      <c r="G203" s="69">
        <v>10</v>
      </c>
      <c r="H203" s="31" t="s">
        <v>257</v>
      </c>
      <c r="I203" s="32"/>
      <c r="J203" s="33"/>
    </row>
    <row r="204" spans="1:10" x14ac:dyDescent="0.25">
      <c r="A204" s="93">
        <v>18</v>
      </c>
      <c r="B204" s="3" t="s">
        <v>288</v>
      </c>
      <c r="C204" s="4" t="s">
        <v>88</v>
      </c>
      <c r="D204" s="3"/>
      <c r="E204" s="4" t="s">
        <v>161</v>
      </c>
      <c r="F204" s="4" t="s">
        <v>111</v>
      </c>
      <c r="G204" s="89">
        <v>12</v>
      </c>
      <c r="H204" s="31" t="s">
        <v>289</v>
      </c>
      <c r="I204" s="32"/>
      <c r="J204" s="33"/>
    </row>
    <row r="205" spans="1:10" x14ac:dyDescent="0.25">
      <c r="A205" s="93">
        <v>19</v>
      </c>
      <c r="B205" s="74" t="s">
        <v>74</v>
      </c>
      <c r="C205" s="4" t="s">
        <v>199</v>
      </c>
      <c r="D205" s="3">
        <v>41864</v>
      </c>
      <c r="E205" s="4" t="s">
        <v>252</v>
      </c>
      <c r="F205" s="4" t="s">
        <v>111</v>
      </c>
      <c r="G205" s="78">
        <v>30</v>
      </c>
      <c r="H205" s="31" t="s">
        <v>258</v>
      </c>
      <c r="I205" s="32"/>
      <c r="J205" s="33"/>
    </row>
    <row r="206" spans="1:10" x14ac:dyDescent="0.25">
      <c r="A206" s="93">
        <v>20</v>
      </c>
      <c r="B206" s="3" t="s">
        <v>22</v>
      </c>
      <c r="C206" s="4" t="s">
        <v>88</v>
      </c>
      <c r="D206" s="3">
        <v>41877</v>
      </c>
      <c r="E206" s="4" t="s">
        <v>161</v>
      </c>
      <c r="F206" s="4" t="s">
        <v>111</v>
      </c>
      <c r="G206" s="78">
        <v>12</v>
      </c>
      <c r="H206" s="31" t="s">
        <v>257</v>
      </c>
      <c r="I206" s="32"/>
      <c r="J206" s="33"/>
    </row>
    <row r="207" spans="1:10" x14ac:dyDescent="0.25">
      <c r="A207" s="93">
        <v>21</v>
      </c>
      <c r="B207" s="3" t="s">
        <v>176</v>
      </c>
      <c r="C207" s="4" t="s">
        <v>88</v>
      </c>
      <c r="D207" s="3">
        <v>41878</v>
      </c>
      <c r="E207" s="24" t="s">
        <v>139</v>
      </c>
      <c r="F207" s="4" t="s">
        <v>111</v>
      </c>
      <c r="G207" s="81">
        <v>60</v>
      </c>
      <c r="H207" s="31" t="s">
        <v>259</v>
      </c>
      <c r="I207" s="32"/>
      <c r="J207" s="33"/>
    </row>
    <row r="208" spans="1:10" x14ac:dyDescent="0.25">
      <c r="A208" s="93">
        <v>22</v>
      </c>
      <c r="B208" s="3" t="s">
        <v>23</v>
      </c>
      <c r="C208" s="4" t="s">
        <v>88</v>
      </c>
      <c r="D208" s="3">
        <v>41879</v>
      </c>
      <c r="E208" s="24" t="s">
        <v>139</v>
      </c>
      <c r="F208" s="4" t="s">
        <v>111</v>
      </c>
      <c r="G208" s="75">
        <v>40</v>
      </c>
      <c r="H208" s="31" t="s">
        <v>259</v>
      </c>
      <c r="I208" s="32"/>
      <c r="J208" s="33"/>
    </row>
    <row r="209" spans="1:10" x14ac:dyDescent="0.25">
      <c r="A209" s="93">
        <v>23</v>
      </c>
      <c r="B209" s="74" t="s">
        <v>24</v>
      </c>
      <c r="C209" s="4" t="s">
        <v>88</v>
      </c>
      <c r="D209" s="3">
        <v>41879</v>
      </c>
      <c r="E209" s="4" t="s">
        <v>240</v>
      </c>
      <c r="F209" s="4" t="s">
        <v>111</v>
      </c>
      <c r="G209" s="75">
        <v>38</v>
      </c>
      <c r="H209" s="31" t="s">
        <v>257</v>
      </c>
      <c r="I209" s="32"/>
      <c r="J209" s="33"/>
    </row>
    <row r="210" spans="1:10" x14ac:dyDescent="0.25">
      <c r="A210" s="93">
        <v>24</v>
      </c>
      <c r="B210" s="3" t="s">
        <v>26</v>
      </c>
      <c r="C210" s="4" t="s">
        <v>88</v>
      </c>
      <c r="D210" s="3">
        <v>41886</v>
      </c>
      <c r="E210" s="24" t="s">
        <v>139</v>
      </c>
      <c r="F210" s="4" t="s">
        <v>111</v>
      </c>
      <c r="G210" s="81">
        <v>50</v>
      </c>
      <c r="H210" s="31" t="s">
        <v>259</v>
      </c>
      <c r="I210" s="32"/>
      <c r="J210" s="33"/>
    </row>
    <row r="211" spans="1:10" x14ac:dyDescent="0.25">
      <c r="A211" s="93">
        <v>25</v>
      </c>
      <c r="B211" s="74" t="s">
        <v>251</v>
      </c>
      <c r="C211" s="4" t="s">
        <v>199</v>
      </c>
      <c r="D211" s="3">
        <v>41887</v>
      </c>
      <c r="E211" s="4" t="s">
        <v>252</v>
      </c>
      <c r="F211" s="4" t="s">
        <v>111</v>
      </c>
      <c r="G211" s="75">
        <v>10</v>
      </c>
      <c r="H211" s="31" t="s">
        <v>258</v>
      </c>
      <c r="I211" s="32"/>
      <c r="J211" s="33"/>
    </row>
    <row r="212" spans="1:10" x14ac:dyDescent="0.25">
      <c r="A212" s="93">
        <v>26</v>
      </c>
      <c r="B212" s="3" t="s">
        <v>72</v>
      </c>
      <c r="C212" s="4" t="s">
        <v>199</v>
      </c>
      <c r="D212" s="3">
        <v>41894</v>
      </c>
      <c r="E212" s="4" t="s">
        <v>252</v>
      </c>
      <c r="F212" s="4" t="s">
        <v>111</v>
      </c>
      <c r="G212" s="78">
        <v>10</v>
      </c>
      <c r="H212" s="31" t="s">
        <v>278</v>
      </c>
      <c r="I212" s="32"/>
      <c r="J212" s="33"/>
    </row>
    <row r="213" spans="1:10" x14ac:dyDescent="0.25">
      <c r="A213" s="93">
        <v>27</v>
      </c>
      <c r="B213" s="74" t="s">
        <v>152</v>
      </c>
      <c r="C213" s="4" t="s">
        <v>88</v>
      </c>
      <c r="D213" s="3">
        <v>41900</v>
      </c>
      <c r="E213" s="4" t="s">
        <v>240</v>
      </c>
      <c r="F213" s="4" t="s">
        <v>285</v>
      </c>
      <c r="G213" s="78">
        <v>0</v>
      </c>
      <c r="H213" s="31"/>
      <c r="I213" s="32"/>
      <c r="J213" s="33"/>
    </row>
    <row r="214" spans="1:10" x14ac:dyDescent="0.25">
      <c r="A214" s="93">
        <v>28</v>
      </c>
      <c r="B214" s="3" t="s">
        <v>263</v>
      </c>
      <c r="C214" s="4" t="s">
        <v>230</v>
      </c>
      <c r="D214" s="3">
        <v>41900</v>
      </c>
      <c r="E214" s="4" t="s">
        <v>286</v>
      </c>
      <c r="F214" s="4" t="s">
        <v>111</v>
      </c>
      <c r="G214" s="81">
        <v>21</v>
      </c>
      <c r="H214" s="31"/>
      <c r="I214" s="32"/>
      <c r="J214" s="33"/>
    </row>
    <row r="215" spans="1:10" x14ac:dyDescent="0.25">
      <c r="A215" s="93">
        <v>29</v>
      </c>
      <c r="B215" s="3" t="s">
        <v>27</v>
      </c>
      <c r="C215" s="4" t="s">
        <v>88</v>
      </c>
      <c r="D215" s="3">
        <v>41901</v>
      </c>
      <c r="E215" s="4" t="s">
        <v>283</v>
      </c>
      <c r="F215" s="4" t="s">
        <v>111</v>
      </c>
      <c r="G215" s="75">
        <v>50</v>
      </c>
      <c r="H215" s="31"/>
      <c r="I215" s="32"/>
      <c r="J215" s="33"/>
    </row>
    <row r="216" spans="1:10" x14ac:dyDescent="0.25">
      <c r="A216" s="93">
        <v>30</v>
      </c>
      <c r="B216" s="3" t="s">
        <v>287</v>
      </c>
      <c r="C216" s="4" t="s">
        <v>199</v>
      </c>
      <c r="D216" s="3">
        <v>41903</v>
      </c>
      <c r="E216" s="4" t="s">
        <v>161</v>
      </c>
      <c r="F216" s="4" t="s">
        <v>111</v>
      </c>
      <c r="G216" s="89">
        <v>31</v>
      </c>
      <c r="H216" s="31"/>
      <c r="I216" s="32"/>
      <c r="J216" s="33"/>
    </row>
    <row r="217" spans="1:10" x14ac:dyDescent="0.25">
      <c r="A217" s="93">
        <v>31</v>
      </c>
      <c r="B217" s="3" t="s">
        <v>264</v>
      </c>
      <c r="C217" s="4" t="s">
        <v>230</v>
      </c>
      <c r="D217" s="3">
        <v>41908</v>
      </c>
      <c r="E217" s="4" t="s">
        <v>279</v>
      </c>
      <c r="F217" s="4" t="s">
        <v>111</v>
      </c>
      <c r="G217" s="81">
        <v>35</v>
      </c>
      <c r="H217" s="31"/>
      <c r="I217" s="32"/>
      <c r="J217" s="33"/>
    </row>
    <row r="218" spans="1:10" x14ac:dyDescent="0.25">
      <c r="A218" s="93">
        <v>32</v>
      </c>
      <c r="B218" s="3" t="s">
        <v>292</v>
      </c>
      <c r="C218" s="4" t="s">
        <v>199</v>
      </c>
      <c r="D218" s="3">
        <v>41911</v>
      </c>
      <c r="E218" s="4" t="s">
        <v>291</v>
      </c>
      <c r="F218" s="4" t="s">
        <v>111</v>
      </c>
      <c r="G218" s="92">
        <v>50</v>
      </c>
      <c r="H218" s="31"/>
      <c r="I218" s="32"/>
      <c r="J218" s="33"/>
    </row>
    <row r="219" spans="1:10" x14ac:dyDescent="0.25">
      <c r="A219" s="93">
        <v>33</v>
      </c>
      <c r="B219" s="74" t="s">
        <v>223</v>
      </c>
      <c r="C219" s="4" t="s">
        <v>88</v>
      </c>
      <c r="D219" s="3">
        <v>41928</v>
      </c>
      <c r="E219" s="4" t="s">
        <v>161</v>
      </c>
      <c r="F219" s="4"/>
      <c r="G219" s="75"/>
      <c r="H219" s="31"/>
      <c r="I219" s="32"/>
      <c r="J219" s="33"/>
    </row>
    <row r="220" spans="1:10" x14ac:dyDescent="0.25">
      <c r="A220" s="93">
        <v>34</v>
      </c>
      <c r="B220" s="24" t="s">
        <v>182</v>
      </c>
      <c r="C220" s="4" t="s">
        <v>145</v>
      </c>
      <c r="D220" s="3">
        <v>41929</v>
      </c>
      <c r="E220" s="4"/>
      <c r="F220" s="4"/>
      <c r="G220" s="81"/>
      <c r="H220" s="31"/>
      <c r="I220" s="32"/>
      <c r="J220" s="33"/>
    </row>
    <row r="221" spans="1:10" x14ac:dyDescent="0.25">
      <c r="A221" s="93">
        <v>35</v>
      </c>
      <c r="B221" s="4" t="s">
        <v>169</v>
      </c>
      <c r="C221" s="4" t="s">
        <v>145</v>
      </c>
      <c r="D221" s="3">
        <v>41935</v>
      </c>
      <c r="E221" s="4"/>
      <c r="F221" s="4"/>
      <c r="G221" s="81"/>
      <c r="H221" s="31"/>
      <c r="I221" s="32"/>
      <c r="J221" s="33"/>
    </row>
    <row r="222" spans="1:10" x14ac:dyDescent="0.25">
      <c r="A222" s="93">
        <v>36</v>
      </c>
      <c r="B222" s="3" t="s">
        <v>185</v>
      </c>
      <c r="C222" s="4" t="s">
        <v>88</v>
      </c>
      <c r="D222" s="3">
        <v>41935</v>
      </c>
      <c r="E222" s="4"/>
      <c r="F222" s="4"/>
      <c r="G222" s="75"/>
      <c r="H222" s="31"/>
      <c r="I222" s="32"/>
      <c r="J222" s="33"/>
    </row>
    <row r="223" spans="1:10" x14ac:dyDescent="0.25">
      <c r="A223" s="93">
        <v>37</v>
      </c>
      <c r="B223" s="3" t="s">
        <v>28</v>
      </c>
      <c r="C223" s="4" t="s">
        <v>88</v>
      </c>
      <c r="D223" s="3">
        <v>41942</v>
      </c>
      <c r="E223" s="4" t="s">
        <v>240</v>
      </c>
      <c r="F223" s="4"/>
      <c r="G223" s="75"/>
      <c r="H223" s="31"/>
      <c r="I223" s="32"/>
      <c r="J223" s="33"/>
    </row>
    <row r="224" spans="1:10" x14ac:dyDescent="0.25">
      <c r="A224" s="93">
        <v>38</v>
      </c>
      <c r="B224" s="4" t="s">
        <v>267</v>
      </c>
      <c r="C224" s="4" t="s">
        <v>201</v>
      </c>
      <c r="D224" s="3">
        <v>41942</v>
      </c>
      <c r="E224" s="4" t="s">
        <v>276</v>
      </c>
      <c r="F224" s="4"/>
      <c r="G224" s="86"/>
      <c r="H224" s="31"/>
      <c r="I224" s="32"/>
      <c r="J224" s="33"/>
    </row>
    <row r="225" spans="1:10" x14ac:dyDescent="0.25">
      <c r="A225" s="93">
        <v>39</v>
      </c>
      <c r="B225" s="4" t="s">
        <v>157</v>
      </c>
      <c r="C225" s="4" t="s">
        <v>88</v>
      </c>
      <c r="D225" s="3">
        <v>41949</v>
      </c>
      <c r="E225" s="4" t="s">
        <v>161</v>
      </c>
      <c r="F225" s="4"/>
      <c r="G225" s="81"/>
      <c r="H225" s="31"/>
      <c r="I225" s="32"/>
      <c r="J225" s="33"/>
    </row>
    <row r="226" spans="1:10" x14ac:dyDescent="0.25">
      <c r="A226" s="93">
        <v>40</v>
      </c>
      <c r="B226" s="3" t="s">
        <v>142</v>
      </c>
      <c r="C226" s="4" t="s">
        <v>88</v>
      </c>
      <c r="D226" s="3">
        <v>41949</v>
      </c>
      <c r="E226" s="4" t="s">
        <v>240</v>
      </c>
      <c r="F226" s="4"/>
      <c r="G226" s="69"/>
      <c r="H226" s="31"/>
      <c r="I226" s="32"/>
      <c r="J226" s="33"/>
    </row>
    <row r="227" spans="1:10" x14ac:dyDescent="0.25">
      <c r="A227" s="93">
        <v>41</v>
      </c>
      <c r="B227" s="24" t="s">
        <v>154</v>
      </c>
      <c r="C227" s="4" t="s">
        <v>88</v>
      </c>
      <c r="D227" s="3">
        <v>41950</v>
      </c>
      <c r="E227" s="4"/>
      <c r="F227" s="4"/>
      <c r="G227" s="81"/>
      <c r="H227" s="31"/>
      <c r="I227" s="32"/>
      <c r="J227" s="33"/>
    </row>
    <row r="228" spans="1:10" x14ac:dyDescent="0.25">
      <c r="A228" s="93">
        <v>42</v>
      </c>
      <c r="B228" s="4" t="s">
        <v>170</v>
      </c>
      <c r="C228" s="4" t="s">
        <v>145</v>
      </c>
      <c r="D228" s="3">
        <v>41950</v>
      </c>
      <c r="E228" s="4"/>
      <c r="F228" s="4"/>
      <c r="G228" s="81"/>
      <c r="H228" s="31"/>
      <c r="I228" s="32"/>
      <c r="J228" s="33"/>
    </row>
    <row r="229" spans="1:10" x14ac:dyDescent="0.25">
      <c r="A229" s="93">
        <v>43</v>
      </c>
      <c r="B229" s="4" t="s">
        <v>155</v>
      </c>
      <c r="C229" s="4" t="s">
        <v>88</v>
      </c>
      <c r="D229" s="3">
        <v>41970</v>
      </c>
      <c r="E229" s="4"/>
      <c r="F229" s="4"/>
      <c r="G229" s="81"/>
      <c r="H229" s="31"/>
      <c r="I229" s="32"/>
      <c r="J229" s="33"/>
    </row>
    <row r="230" spans="1:10" x14ac:dyDescent="0.25">
      <c r="A230" s="93">
        <v>44</v>
      </c>
      <c r="B230" s="4" t="s">
        <v>172</v>
      </c>
      <c r="C230" s="4" t="s">
        <v>145</v>
      </c>
      <c r="D230" s="3">
        <v>41986</v>
      </c>
      <c r="E230" s="4"/>
      <c r="F230" s="4"/>
      <c r="G230" s="81"/>
      <c r="H230" s="31"/>
      <c r="I230" s="32"/>
      <c r="J230" s="33"/>
    </row>
    <row r="231" spans="1:10" x14ac:dyDescent="0.25">
      <c r="A231" s="93">
        <v>45</v>
      </c>
      <c r="B231" s="4" t="s">
        <v>215</v>
      </c>
      <c r="C231" s="4" t="s">
        <v>88</v>
      </c>
      <c r="D231" s="3" t="s">
        <v>297</v>
      </c>
      <c r="E231" s="4" t="s">
        <v>293</v>
      </c>
      <c r="F231" s="4" t="s">
        <v>200</v>
      </c>
      <c r="G231" s="93"/>
      <c r="H231" s="31"/>
      <c r="I231" s="32"/>
      <c r="J231" s="33"/>
    </row>
    <row r="232" spans="1:10" x14ac:dyDescent="0.25">
      <c r="A232" s="92"/>
      <c r="B232" s="3" t="s">
        <v>250</v>
      </c>
      <c r="C232" s="4" t="s">
        <v>230</v>
      </c>
      <c r="D232" s="3">
        <v>41860</v>
      </c>
      <c r="E232" s="4"/>
      <c r="F232" s="4" t="s">
        <v>203</v>
      </c>
      <c r="G232" s="81"/>
      <c r="H232" s="31"/>
      <c r="I232" s="32"/>
      <c r="J232" s="33"/>
    </row>
    <row r="233" spans="1:10" x14ac:dyDescent="0.25">
      <c r="A233" s="89"/>
      <c r="B233" s="4"/>
      <c r="C233" s="4"/>
      <c r="D233" s="3"/>
      <c r="E233" s="4"/>
      <c r="F233" s="4"/>
      <c r="G233" s="86"/>
      <c r="H233" s="31"/>
      <c r="I233" s="32"/>
      <c r="J233" s="33"/>
    </row>
    <row r="234" spans="1:10" x14ac:dyDescent="0.25">
      <c r="A234" s="95" t="s">
        <v>45</v>
      </c>
      <c r="B234" s="95"/>
      <c r="C234" s="95"/>
      <c r="D234" s="95"/>
      <c r="E234" s="95"/>
      <c r="F234" s="95"/>
      <c r="G234" s="2">
        <f>SUM(G186:G233)</f>
        <v>1609</v>
      </c>
      <c r="H234" s="34"/>
      <c r="I234" s="15"/>
      <c r="J234" s="15"/>
    </row>
    <row r="235" spans="1:10" s="15" customFormat="1" x14ac:dyDescent="0.25">
      <c r="B235" s="11"/>
      <c r="C235" s="11"/>
      <c r="D235" s="11"/>
      <c r="E235" s="11"/>
      <c r="F235" s="11"/>
    </row>
    <row r="236" spans="1:10" x14ac:dyDescent="0.25">
      <c r="B236" s="11"/>
      <c r="C236" s="11"/>
      <c r="D236" s="11"/>
      <c r="E236" s="11"/>
      <c r="F236" s="11"/>
      <c r="G236" s="15"/>
      <c r="H236" s="15"/>
      <c r="I236" s="15"/>
      <c r="J236" s="15"/>
    </row>
    <row r="237" spans="1:10" x14ac:dyDescent="0.25">
      <c r="B237" s="95" t="s">
        <v>121</v>
      </c>
      <c r="C237" s="95"/>
      <c r="D237" s="95"/>
      <c r="E237" s="95"/>
      <c r="F237" s="95"/>
      <c r="G237" s="95"/>
    </row>
    <row r="238" spans="1:10" x14ac:dyDescent="0.25">
      <c r="B238" s="2" t="s">
        <v>122</v>
      </c>
      <c r="C238" s="2" t="s">
        <v>3</v>
      </c>
      <c r="D238" s="44" t="s">
        <v>123</v>
      </c>
      <c r="E238" s="2" t="s">
        <v>124</v>
      </c>
      <c r="F238" s="2" t="s">
        <v>8</v>
      </c>
      <c r="G238" s="2" t="s">
        <v>9</v>
      </c>
    </row>
    <row r="239" spans="1:10" x14ac:dyDescent="0.25">
      <c r="B239" s="2" t="s">
        <v>125</v>
      </c>
      <c r="C239" s="35">
        <f>D86+10</f>
        <v>954</v>
      </c>
      <c r="D239" s="4">
        <f>F86+F97+F123+F130+F135</f>
        <v>474</v>
      </c>
      <c r="E239" s="6">
        <f>D239/C239</f>
        <v>0.49685534591194969</v>
      </c>
      <c r="F239" s="7">
        <f>I86+I97+I123+I130+I135</f>
        <v>2449630</v>
      </c>
      <c r="G239" s="7">
        <f>F239/D239</f>
        <v>5167.995780590717</v>
      </c>
    </row>
    <row r="240" spans="1:10" x14ac:dyDescent="0.25">
      <c r="B240" s="2" t="s">
        <v>126</v>
      </c>
      <c r="C240" s="35"/>
      <c r="D240" s="35">
        <f>H153</f>
        <v>1143</v>
      </c>
      <c r="E240" s="36"/>
      <c r="F240" s="5">
        <f>I153</f>
        <v>8357335</v>
      </c>
      <c r="G240" s="7">
        <f>J153</f>
        <v>7311.754155730534</v>
      </c>
    </row>
    <row r="241" spans="2:7" x14ac:dyDescent="0.25">
      <c r="B241" s="2" t="s">
        <v>91</v>
      </c>
      <c r="C241" s="35"/>
      <c r="D241" s="35">
        <f>H164</f>
        <v>44</v>
      </c>
      <c r="E241" s="36"/>
      <c r="F241" s="5">
        <f>I164</f>
        <v>250000</v>
      </c>
      <c r="G241" s="7">
        <f>J164</f>
        <v>5681.818181818182</v>
      </c>
    </row>
    <row r="242" spans="2:7" x14ac:dyDescent="0.25">
      <c r="B242" s="2" t="s">
        <v>89</v>
      </c>
      <c r="C242" s="37">
        <f>SUM(C239:C241)</f>
        <v>954</v>
      </c>
      <c r="D242" s="37">
        <f>SUM(D239:D241)</f>
        <v>1661</v>
      </c>
      <c r="E242" s="38"/>
      <c r="F242" s="9">
        <f>SUM(F239:F241)</f>
        <v>11056965</v>
      </c>
      <c r="G242" s="39">
        <f>F242/D242</f>
        <v>6656.8121613485855</v>
      </c>
    </row>
  </sheetData>
  <sortState ref="B149:G150">
    <sortCondition ref="B149:B150"/>
  </sortState>
  <mergeCells count="17">
    <mergeCell ref="A167:F167"/>
    <mergeCell ref="A172:E172"/>
    <mergeCell ref="A184:H184"/>
    <mergeCell ref="A234:F234"/>
    <mergeCell ref="B237:G237"/>
    <mergeCell ref="A175:H175"/>
    <mergeCell ref="A181:F181"/>
    <mergeCell ref="A135:C135"/>
    <mergeCell ref="A138:J138"/>
    <mergeCell ref="A153:F153"/>
    <mergeCell ref="A156:J156"/>
    <mergeCell ref="A164:F164"/>
    <mergeCell ref="A1:L1"/>
    <mergeCell ref="A86:C86"/>
    <mergeCell ref="A97:C97"/>
    <mergeCell ref="A123:C123"/>
    <mergeCell ref="A130:C130"/>
  </mergeCells>
  <pageMargins left="0.19685039370078741" right="0.19685039370078741" top="0.47244094488188981" bottom="0.47244094488188981" header="0.51181102362204722" footer="0.51181102362204722"/>
  <pageSetup paperSize="9" scale="70" firstPageNumber="0" orientation="landscape" r:id="rId1"/>
  <ignoredErrors>
    <ignoredError sqref="E239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52"/>
  <sheetViews>
    <sheetView zoomScale="70" zoomScaleNormal="70" workbookViewId="0">
      <selection activeCell="C71" sqref="C71"/>
    </sheetView>
  </sheetViews>
  <sheetFormatPr defaultRowHeight="15.75" x14ac:dyDescent="0.25"/>
  <cols>
    <col min="1" max="1" width="7" style="1"/>
    <col min="2" max="2" width="18.140625" style="1"/>
    <col min="3" max="3" width="44.28515625" style="1"/>
    <col min="4" max="4" width="18" style="1"/>
    <col min="5" max="5" width="18.140625" style="1"/>
    <col min="6" max="8" width="18" style="1"/>
    <col min="9" max="9" width="17.28515625" style="1" bestFit="1" customWidth="1"/>
    <col min="10" max="10" width="14.85546875" style="1"/>
    <col min="11" max="11" width="18.140625" style="1"/>
    <col min="12" max="12" width="16.42578125" style="1"/>
    <col min="13" max="257" width="9.28515625" style="1"/>
  </cols>
  <sheetData>
    <row r="1" spans="1:12" x14ac:dyDescent="0.25">
      <c r="A1" s="95" t="s">
        <v>294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12" x14ac:dyDescent="0.25">
      <c r="A2" s="45" t="s">
        <v>0</v>
      </c>
      <c r="B2" s="45" t="s">
        <v>1</v>
      </c>
      <c r="C2" s="45" t="s">
        <v>2</v>
      </c>
      <c r="D2" s="45" t="s">
        <v>3</v>
      </c>
      <c r="E2" s="45" t="s">
        <v>4</v>
      </c>
      <c r="F2" s="45" t="s">
        <v>5</v>
      </c>
      <c r="G2" s="45" t="s">
        <v>6</v>
      </c>
      <c r="H2" s="45" t="s">
        <v>7</v>
      </c>
      <c r="I2" s="45" t="s">
        <v>8</v>
      </c>
      <c r="J2" s="45" t="s">
        <v>9</v>
      </c>
      <c r="K2" s="45" t="s">
        <v>10</v>
      </c>
      <c r="L2" s="45" t="s">
        <v>11</v>
      </c>
    </row>
    <row r="3" spans="1:12" x14ac:dyDescent="0.25">
      <c r="A3" s="51">
        <v>1</v>
      </c>
      <c r="B3" s="3">
        <v>41712</v>
      </c>
      <c r="C3" s="4" t="s">
        <v>12</v>
      </c>
      <c r="D3" s="53">
        <v>27</v>
      </c>
      <c r="E3" s="53">
        <v>39</v>
      </c>
      <c r="F3" s="53">
        <v>29</v>
      </c>
      <c r="G3" s="54">
        <f>F3/D3</f>
        <v>1.0740740740740742</v>
      </c>
      <c r="H3" s="54">
        <f t="shared" ref="H3:H19" si="0">F3/E3</f>
        <v>0.74358974358974361</v>
      </c>
      <c r="I3" s="55">
        <v>135450</v>
      </c>
      <c r="J3" s="55">
        <v>4670.68</v>
      </c>
      <c r="K3" s="53" t="s">
        <v>110</v>
      </c>
      <c r="L3" s="53" t="s">
        <v>137</v>
      </c>
    </row>
    <row r="4" spans="1:12" x14ac:dyDescent="0.25">
      <c r="A4" s="51">
        <v>2</v>
      </c>
      <c r="B4" s="3" t="s">
        <v>13</v>
      </c>
      <c r="C4" s="4" t="s">
        <v>138</v>
      </c>
      <c r="D4" s="53">
        <v>29</v>
      </c>
      <c r="E4" s="53">
        <v>25</v>
      </c>
      <c r="F4" s="53">
        <v>20</v>
      </c>
      <c r="G4" s="54">
        <f>F4/D4</f>
        <v>0.68965517241379315</v>
      </c>
      <c r="H4" s="54">
        <f t="shared" si="0"/>
        <v>0.8</v>
      </c>
      <c r="I4" s="55">
        <v>97300</v>
      </c>
      <c r="J4" s="55">
        <f t="shared" ref="J4:J13" si="1">I4/F4</f>
        <v>4865</v>
      </c>
      <c r="K4" s="53" t="s">
        <v>139</v>
      </c>
      <c r="L4" s="53" t="s">
        <v>137</v>
      </c>
    </row>
    <row r="5" spans="1:12" x14ac:dyDescent="0.25">
      <c r="A5" s="51">
        <v>3</v>
      </c>
      <c r="B5" s="3" t="s">
        <v>14</v>
      </c>
      <c r="C5" s="4" t="s">
        <v>15</v>
      </c>
      <c r="D5" s="53">
        <v>21</v>
      </c>
      <c r="E5" s="53">
        <v>55</v>
      </c>
      <c r="F5" s="53">
        <v>31</v>
      </c>
      <c r="G5" s="54">
        <v>1</v>
      </c>
      <c r="H5" s="54">
        <f t="shared" si="0"/>
        <v>0.5636363636363636</v>
      </c>
      <c r="I5" s="55">
        <v>171500</v>
      </c>
      <c r="J5" s="55">
        <f t="shared" si="1"/>
        <v>5532.2580645161288</v>
      </c>
      <c r="K5" s="53" t="s">
        <v>110</v>
      </c>
      <c r="L5" s="53" t="s">
        <v>137</v>
      </c>
    </row>
    <row r="6" spans="1:12" x14ac:dyDescent="0.25">
      <c r="A6" s="51">
        <v>4</v>
      </c>
      <c r="B6" s="3">
        <v>41740</v>
      </c>
      <c r="C6" s="4" t="s">
        <v>16</v>
      </c>
      <c r="D6" s="4">
        <v>58</v>
      </c>
      <c r="E6" s="4">
        <v>82</v>
      </c>
      <c r="F6" s="4">
        <v>48</v>
      </c>
      <c r="G6" s="36">
        <f t="shared" ref="G6:G19" si="2">F6/D6</f>
        <v>0.82758620689655171</v>
      </c>
      <c r="H6" s="36">
        <f t="shared" si="0"/>
        <v>0.58536585365853655</v>
      </c>
      <c r="I6" s="47">
        <v>223150</v>
      </c>
      <c r="J6" s="47">
        <f t="shared" si="1"/>
        <v>4648.958333333333</v>
      </c>
      <c r="K6" s="53" t="s">
        <v>139</v>
      </c>
      <c r="L6" s="53" t="s">
        <v>137</v>
      </c>
    </row>
    <row r="7" spans="1:12" x14ac:dyDescent="0.25">
      <c r="A7" s="51">
        <v>5</v>
      </c>
      <c r="B7" s="3">
        <v>41753</v>
      </c>
      <c r="C7" s="4" t="s">
        <v>17</v>
      </c>
      <c r="D7" s="4">
        <v>29</v>
      </c>
      <c r="E7" s="4">
        <v>55</v>
      </c>
      <c r="F7" s="4">
        <v>39</v>
      </c>
      <c r="G7" s="36">
        <f t="shared" si="2"/>
        <v>1.3448275862068966</v>
      </c>
      <c r="H7" s="36">
        <f t="shared" si="0"/>
        <v>0.70909090909090911</v>
      </c>
      <c r="I7" s="47">
        <v>205550</v>
      </c>
      <c r="J7" s="47">
        <f t="shared" si="1"/>
        <v>5270.5128205128203</v>
      </c>
      <c r="K7" s="53" t="s">
        <v>110</v>
      </c>
      <c r="L7" s="53" t="s">
        <v>137</v>
      </c>
    </row>
    <row r="8" spans="1:12" x14ac:dyDescent="0.25">
      <c r="A8" s="52">
        <v>6</v>
      </c>
      <c r="B8" s="3" t="s">
        <v>175</v>
      </c>
      <c r="C8" s="4" t="s">
        <v>162</v>
      </c>
      <c r="D8" s="4">
        <v>2</v>
      </c>
      <c r="E8" s="4">
        <v>10</v>
      </c>
      <c r="F8" s="4">
        <v>3</v>
      </c>
      <c r="G8" s="36">
        <f t="shared" si="2"/>
        <v>1.5</v>
      </c>
      <c r="H8" s="36">
        <f t="shared" si="0"/>
        <v>0.3</v>
      </c>
      <c r="I8" s="47">
        <v>12600</v>
      </c>
      <c r="J8" s="47">
        <f t="shared" si="1"/>
        <v>4200</v>
      </c>
      <c r="K8" s="53" t="s">
        <v>110</v>
      </c>
      <c r="L8" s="53" t="s">
        <v>137</v>
      </c>
    </row>
    <row r="9" spans="1:12" x14ac:dyDescent="0.25">
      <c r="A9" s="52">
        <v>7</v>
      </c>
      <c r="B9" s="3">
        <v>41782</v>
      </c>
      <c r="C9" s="4" t="s">
        <v>19</v>
      </c>
      <c r="D9" s="4">
        <v>42</v>
      </c>
      <c r="E9" s="4">
        <v>37</v>
      </c>
      <c r="F9" s="4">
        <v>13</v>
      </c>
      <c r="G9" s="36">
        <f t="shared" si="2"/>
        <v>0.30952380952380953</v>
      </c>
      <c r="H9" s="36">
        <f t="shared" si="0"/>
        <v>0.35135135135135137</v>
      </c>
      <c r="I9" s="47">
        <v>62900</v>
      </c>
      <c r="J9" s="47">
        <f t="shared" si="1"/>
        <v>4838.4615384615381</v>
      </c>
      <c r="K9" s="53" t="s">
        <v>110</v>
      </c>
      <c r="L9" s="53" t="s">
        <v>137</v>
      </c>
    </row>
    <row r="10" spans="1:12" x14ac:dyDescent="0.25">
      <c r="A10" s="52">
        <v>8</v>
      </c>
      <c r="B10" s="3">
        <v>41790</v>
      </c>
      <c r="C10" s="4" t="s">
        <v>146</v>
      </c>
      <c r="D10" s="4">
        <v>60</v>
      </c>
      <c r="E10" s="4">
        <v>80</v>
      </c>
      <c r="F10" s="4">
        <v>26</v>
      </c>
      <c r="G10" s="36">
        <f t="shared" si="2"/>
        <v>0.43333333333333335</v>
      </c>
      <c r="H10" s="36">
        <f t="shared" si="0"/>
        <v>0.32500000000000001</v>
      </c>
      <c r="I10" s="47">
        <v>129200</v>
      </c>
      <c r="J10" s="47">
        <f t="shared" si="1"/>
        <v>4969.2307692307695</v>
      </c>
      <c r="K10" s="53" t="s">
        <v>183</v>
      </c>
      <c r="L10" s="53" t="s">
        <v>137</v>
      </c>
    </row>
    <row r="11" spans="1:12" x14ac:dyDescent="0.25">
      <c r="A11" s="52">
        <v>9</v>
      </c>
      <c r="B11" s="3">
        <v>41795</v>
      </c>
      <c r="C11" s="4" t="s">
        <v>147</v>
      </c>
      <c r="D11" s="4">
        <v>17</v>
      </c>
      <c r="E11" s="4">
        <v>21</v>
      </c>
      <c r="F11" s="4">
        <v>8</v>
      </c>
      <c r="G11" s="36">
        <f t="shared" si="2"/>
        <v>0.47058823529411764</v>
      </c>
      <c r="H11" s="36">
        <f t="shared" si="0"/>
        <v>0.38095238095238093</v>
      </c>
      <c r="I11" s="47">
        <v>40000</v>
      </c>
      <c r="J11" s="47">
        <f t="shared" si="1"/>
        <v>5000</v>
      </c>
      <c r="K11" s="53" t="s">
        <v>186</v>
      </c>
      <c r="L11" s="53" t="s">
        <v>137</v>
      </c>
    </row>
    <row r="12" spans="1:12" x14ac:dyDescent="0.25">
      <c r="A12" s="52">
        <v>10</v>
      </c>
      <c r="B12" s="3">
        <v>41817</v>
      </c>
      <c r="C12" s="4" t="s">
        <v>148</v>
      </c>
      <c r="D12" s="4">
        <v>20</v>
      </c>
      <c r="E12" s="4">
        <v>15</v>
      </c>
      <c r="F12" s="4">
        <v>4</v>
      </c>
      <c r="G12" s="36">
        <f t="shared" si="2"/>
        <v>0.2</v>
      </c>
      <c r="H12" s="36">
        <f t="shared" si="0"/>
        <v>0.26666666666666666</v>
      </c>
      <c r="I12" s="47">
        <v>19500</v>
      </c>
      <c r="J12" s="47">
        <f t="shared" si="1"/>
        <v>4875</v>
      </c>
      <c r="K12" s="53" t="s">
        <v>110</v>
      </c>
      <c r="L12" s="53" t="s">
        <v>137</v>
      </c>
    </row>
    <row r="13" spans="1:12" x14ac:dyDescent="0.25">
      <c r="A13" s="64">
        <v>11</v>
      </c>
      <c r="B13" s="3">
        <v>41824</v>
      </c>
      <c r="C13" s="4" t="s">
        <v>36</v>
      </c>
      <c r="D13" s="4">
        <v>54</v>
      </c>
      <c r="E13" s="4">
        <v>24</v>
      </c>
      <c r="F13" s="4">
        <v>9</v>
      </c>
      <c r="G13" s="36">
        <f t="shared" si="2"/>
        <v>0.16666666666666666</v>
      </c>
      <c r="H13" s="36">
        <f t="shared" si="0"/>
        <v>0.375</v>
      </c>
      <c r="I13" s="47">
        <v>43000</v>
      </c>
      <c r="J13" s="47">
        <f t="shared" si="1"/>
        <v>4777.7777777777774</v>
      </c>
      <c r="K13" s="53" t="s">
        <v>224</v>
      </c>
      <c r="L13" s="53" t="s">
        <v>137</v>
      </c>
    </row>
    <row r="14" spans="1:12" x14ac:dyDescent="0.25">
      <c r="A14" s="64">
        <v>12</v>
      </c>
      <c r="B14" s="3">
        <v>41831</v>
      </c>
      <c r="C14" s="4" t="s">
        <v>149</v>
      </c>
      <c r="D14" s="4">
        <v>18</v>
      </c>
      <c r="E14" s="4">
        <v>38</v>
      </c>
      <c r="F14" s="4">
        <v>15</v>
      </c>
      <c r="G14" s="36">
        <f t="shared" si="2"/>
        <v>0.83333333333333337</v>
      </c>
      <c r="H14" s="36">
        <f t="shared" si="0"/>
        <v>0.39473684210526316</v>
      </c>
      <c r="I14" s="47">
        <v>72000</v>
      </c>
      <c r="J14" s="47">
        <v>4800</v>
      </c>
      <c r="K14" s="53" t="s">
        <v>110</v>
      </c>
      <c r="L14" s="53" t="s">
        <v>137</v>
      </c>
    </row>
    <row r="15" spans="1:12" x14ac:dyDescent="0.25">
      <c r="A15" s="64">
        <v>13</v>
      </c>
      <c r="B15" s="3">
        <v>41838</v>
      </c>
      <c r="C15" s="4" t="s">
        <v>21</v>
      </c>
      <c r="D15" s="4">
        <v>17</v>
      </c>
      <c r="E15" s="4">
        <v>32</v>
      </c>
      <c r="F15" s="4">
        <v>6</v>
      </c>
      <c r="G15" s="36">
        <f t="shared" si="2"/>
        <v>0.35294117647058826</v>
      </c>
      <c r="H15" s="36">
        <f t="shared" si="0"/>
        <v>0.1875</v>
      </c>
      <c r="I15" s="47">
        <v>29000</v>
      </c>
      <c r="J15" s="47">
        <f t="shared" ref="J15:J21" si="3">I15/F15</f>
        <v>4833.333333333333</v>
      </c>
      <c r="K15" s="53" t="s">
        <v>110</v>
      </c>
      <c r="L15" s="53" t="s">
        <v>137</v>
      </c>
    </row>
    <row r="16" spans="1:12" x14ac:dyDescent="0.25">
      <c r="A16" s="64">
        <v>14</v>
      </c>
      <c r="B16" s="3">
        <v>41845</v>
      </c>
      <c r="C16" s="4" t="s">
        <v>150</v>
      </c>
      <c r="D16" s="4">
        <v>21</v>
      </c>
      <c r="E16" s="4">
        <v>40</v>
      </c>
      <c r="F16" s="4">
        <v>22</v>
      </c>
      <c r="G16" s="36">
        <f t="shared" si="2"/>
        <v>1.0476190476190477</v>
      </c>
      <c r="H16" s="36">
        <f t="shared" si="0"/>
        <v>0.55000000000000004</v>
      </c>
      <c r="I16" s="47">
        <v>112400</v>
      </c>
      <c r="J16" s="47">
        <f t="shared" si="3"/>
        <v>5109.090909090909</v>
      </c>
      <c r="K16" s="53" t="s">
        <v>186</v>
      </c>
      <c r="L16" s="53" t="s">
        <v>137</v>
      </c>
    </row>
    <row r="17" spans="1:12" x14ac:dyDescent="0.25">
      <c r="A17" s="81">
        <v>15</v>
      </c>
      <c r="B17" s="3">
        <v>41852</v>
      </c>
      <c r="C17" s="4" t="s">
        <v>20</v>
      </c>
      <c r="D17" s="4">
        <v>4</v>
      </c>
      <c r="E17" s="4">
        <v>9</v>
      </c>
      <c r="F17" s="4">
        <v>1</v>
      </c>
      <c r="G17" s="36">
        <f t="shared" si="2"/>
        <v>0.25</v>
      </c>
      <c r="H17" s="36">
        <f t="shared" si="0"/>
        <v>0.1111111111111111</v>
      </c>
      <c r="I17" s="47">
        <v>5500</v>
      </c>
      <c r="J17" s="47">
        <f t="shared" si="3"/>
        <v>5500</v>
      </c>
      <c r="K17" s="53" t="s">
        <v>186</v>
      </c>
      <c r="L17" s="53" t="s">
        <v>137</v>
      </c>
    </row>
    <row r="18" spans="1:12" x14ac:dyDescent="0.25">
      <c r="A18" s="81">
        <v>16</v>
      </c>
      <c r="B18" s="3">
        <v>41878</v>
      </c>
      <c r="C18" s="4" t="s">
        <v>22</v>
      </c>
      <c r="D18" s="4">
        <v>13</v>
      </c>
      <c r="E18" s="4">
        <v>22</v>
      </c>
      <c r="F18" s="4">
        <v>1</v>
      </c>
      <c r="G18" s="36">
        <f t="shared" si="2"/>
        <v>7.6923076923076927E-2</v>
      </c>
      <c r="H18" s="36">
        <f t="shared" si="0"/>
        <v>4.5454545454545456E-2</v>
      </c>
      <c r="I18" s="47">
        <v>7000</v>
      </c>
      <c r="J18" s="47">
        <f t="shared" si="3"/>
        <v>7000</v>
      </c>
      <c r="K18" s="53" t="s">
        <v>161</v>
      </c>
      <c r="L18" s="53" t="s">
        <v>137</v>
      </c>
    </row>
    <row r="19" spans="1:12" x14ac:dyDescent="0.25">
      <c r="A19" s="81">
        <v>17</v>
      </c>
      <c r="B19" s="3">
        <v>41880</v>
      </c>
      <c r="C19" s="4" t="s">
        <v>23</v>
      </c>
      <c r="D19" s="4">
        <v>30</v>
      </c>
      <c r="E19" s="4">
        <v>22</v>
      </c>
      <c r="F19" s="4">
        <v>5</v>
      </c>
      <c r="G19" s="36">
        <f t="shared" si="2"/>
        <v>0.16666666666666666</v>
      </c>
      <c r="H19" s="36">
        <f t="shared" si="0"/>
        <v>0.22727272727272727</v>
      </c>
      <c r="I19" s="47">
        <v>20850</v>
      </c>
      <c r="J19" s="47">
        <f t="shared" si="3"/>
        <v>4170</v>
      </c>
      <c r="K19" s="53" t="s">
        <v>139</v>
      </c>
      <c r="L19" s="53" t="s">
        <v>137</v>
      </c>
    </row>
    <row r="20" spans="1:12" x14ac:dyDescent="0.25">
      <c r="A20" s="81">
        <v>18</v>
      </c>
      <c r="B20" s="3">
        <v>41880</v>
      </c>
      <c r="C20" s="4" t="s">
        <v>24</v>
      </c>
      <c r="D20" s="4">
        <v>30</v>
      </c>
      <c r="E20" s="4">
        <v>29</v>
      </c>
      <c r="F20" s="4">
        <v>10</v>
      </c>
      <c r="G20" s="36">
        <f>F20/D20</f>
        <v>0.33333333333333331</v>
      </c>
      <c r="H20" s="36">
        <f>F20/E20</f>
        <v>0.34482758620689657</v>
      </c>
      <c r="I20" s="47">
        <v>51800</v>
      </c>
      <c r="J20" s="47">
        <f t="shared" si="3"/>
        <v>5180</v>
      </c>
      <c r="K20" s="53" t="s">
        <v>186</v>
      </c>
      <c r="L20" s="53" t="s">
        <v>137</v>
      </c>
    </row>
    <row r="21" spans="1:12" x14ac:dyDescent="0.25">
      <c r="A21" s="81">
        <v>19</v>
      </c>
      <c r="B21" s="3">
        <v>41887</v>
      </c>
      <c r="C21" s="4" t="s">
        <v>26</v>
      </c>
      <c r="D21" s="4">
        <v>20</v>
      </c>
      <c r="E21" s="4">
        <v>18</v>
      </c>
      <c r="F21" s="4">
        <v>6</v>
      </c>
      <c r="G21" s="36">
        <f>F21/D21</f>
        <v>0.3</v>
      </c>
      <c r="H21" s="36">
        <f>F21/E21</f>
        <v>0.33333333333333331</v>
      </c>
      <c r="I21" s="47">
        <v>31600</v>
      </c>
      <c r="J21" s="47">
        <f t="shared" si="3"/>
        <v>5266.666666666667</v>
      </c>
      <c r="K21" s="53" t="s">
        <v>139</v>
      </c>
      <c r="L21" s="53" t="s">
        <v>137</v>
      </c>
    </row>
    <row r="22" spans="1:12" x14ac:dyDescent="0.25">
      <c r="A22" s="81">
        <v>20</v>
      </c>
      <c r="B22" s="3">
        <v>41901</v>
      </c>
      <c r="C22" s="4" t="s">
        <v>152</v>
      </c>
      <c r="D22" s="4">
        <v>5</v>
      </c>
      <c r="E22" s="4">
        <v>19</v>
      </c>
      <c r="F22" s="4">
        <v>8</v>
      </c>
      <c r="G22" s="36">
        <f t="shared" ref="G22:G23" si="4">F22/D22</f>
        <v>1.6</v>
      </c>
      <c r="H22" s="36">
        <f t="shared" ref="H22:H23" si="5">F22/E22</f>
        <v>0.42105263157894735</v>
      </c>
      <c r="I22" s="47">
        <v>38700</v>
      </c>
      <c r="J22" s="47">
        <f>I22/F22</f>
        <v>4837.5</v>
      </c>
      <c r="K22" s="53" t="s">
        <v>186</v>
      </c>
      <c r="L22" s="53" t="s">
        <v>137</v>
      </c>
    </row>
    <row r="23" spans="1:12" x14ac:dyDescent="0.25">
      <c r="A23" s="81">
        <v>21</v>
      </c>
      <c r="B23" s="3">
        <v>41901</v>
      </c>
      <c r="C23" s="4" t="s">
        <v>176</v>
      </c>
      <c r="D23" s="4">
        <v>65</v>
      </c>
      <c r="E23" s="4">
        <v>66</v>
      </c>
      <c r="F23" s="4">
        <v>33</v>
      </c>
      <c r="G23" s="36">
        <f t="shared" si="4"/>
        <v>0.50769230769230766</v>
      </c>
      <c r="H23" s="36">
        <f t="shared" si="5"/>
        <v>0.5</v>
      </c>
      <c r="I23" s="47">
        <v>188300</v>
      </c>
      <c r="J23" s="47">
        <f>I23/F23</f>
        <v>5706.060606060606</v>
      </c>
      <c r="K23" s="53" t="s">
        <v>139</v>
      </c>
      <c r="L23" s="53" t="s">
        <v>137</v>
      </c>
    </row>
    <row r="24" spans="1:12" x14ac:dyDescent="0.25">
      <c r="A24" s="81">
        <v>22</v>
      </c>
      <c r="B24" s="3">
        <v>41902</v>
      </c>
      <c r="C24" s="4" t="s">
        <v>27</v>
      </c>
      <c r="D24" s="4">
        <v>23</v>
      </c>
      <c r="E24" s="4">
        <v>26</v>
      </c>
      <c r="F24" s="4">
        <v>1</v>
      </c>
      <c r="G24" s="36">
        <f>F24/D24</f>
        <v>4.3478260869565216E-2</v>
      </c>
      <c r="H24" s="36">
        <f>F24/E24</f>
        <v>3.8461538461538464E-2</v>
      </c>
      <c r="I24" s="47">
        <v>5000</v>
      </c>
      <c r="J24" s="47">
        <f>I24/F24</f>
        <v>5000</v>
      </c>
      <c r="K24" s="53" t="s">
        <v>283</v>
      </c>
      <c r="L24" s="53" t="s">
        <v>137</v>
      </c>
    </row>
    <row r="25" spans="1:12" x14ac:dyDescent="0.25">
      <c r="A25" s="75">
        <v>23</v>
      </c>
      <c r="B25" s="3">
        <v>41923</v>
      </c>
      <c r="C25" s="4" t="s">
        <v>215</v>
      </c>
      <c r="D25" s="4" t="s">
        <v>209</v>
      </c>
      <c r="E25" s="4"/>
      <c r="F25" s="4"/>
      <c r="G25" s="36"/>
      <c r="H25" s="36"/>
      <c r="I25" s="47"/>
      <c r="J25" s="47"/>
      <c r="K25" s="53"/>
      <c r="L25" s="53"/>
    </row>
    <row r="26" spans="1:12" x14ac:dyDescent="0.25">
      <c r="A26" s="75">
        <v>24</v>
      </c>
      <c r="B26" s="3">
        <v>41929</v>
      </c>
      <c r="C26" s="4" t="s">
        <v>223</v>
      </c>
      <c r="D26" s="4"/>
      <c r="E26" s="4"/>
      <c r="F26" s="4"/>
      <c r="G26" s="36"/>
      <c r="H26" s="36"/>
      <c r="I26" s="47"/>
      <c r="J26" s="47"/>
      <c r="K26" s="53"/>
      <c r="L26" s="53"/>
    </row>
    <row r="27" spans="1:12" x14ac:dyDescent="0.25">
      <c r="A27" s="75">
        <v>25</v>
      </c>
      <c r="B27" s="3">
        <v>41936</v>
      </c>
      <c r="C27" s="4" t="s">
        <v>185</v>
      </c>
      <c r="D27" s="4"/>
      <c r="E27" s="4"/>
      <c r="F27" s="4"/>
      <c r="G27" s="36"/>
      <c r="H27" s="36"/>
      <c r="I27" s="47"/>
      <c r="J27" s="47"/>
      <c r="K27" s="53"/>
      <c r="L27" s="53"/>
    </row>
    <row r="28" spans="1:12" x14ac:dyDescent="0.25">
      <c r="A28" s="75">
        <v>26</v>
      </c>
      <c r="B28" s="3">
        <v>41943</v>
      </c>
      <c r="C28" s="4" t="s">
        <v>151</v>
      </c>
      <c r="D28" s="4"/>
      <c r="E28" s="4"/>
      <c r="F28" s="4"/>
      <c r="G28" s="36"/>
      <c r="H28" s="36"/>
      <c r="I28" s="47"/>
      <c r="J28" s="47"/>
      <c r="K28" s="53"/>
      <c r="L28" s="53"/>
    </row>
    <row r="29" spans="1:12" x14ac:dyDescent="0.25">
      <c r="A29" s="86">
        <v>27</v>
      </c>
      <c r="B29" s="3">
        <v>41950</v>
      </c>
      <c r="C29" s="4" t="s">
        <v>157</v>
      </c>
      <c r="D29" s="4"/>
      <c r="E29" s="4"/>
      <c r="F29" s="4"/>
      <c r="G29" s="36"/>
      <c r="H29" s="36"/>
      <c r="I29" s="47"/>
      <c r="J29" s="47"/>
      <c r="K29" s="53"/>
      <c r="L29" s="53"/>
    </row>
    <row r="30" spans="1:12" x14ac:dyDescent="0.25">
      <c r="A30" s="86">
        <v>28</v>
      </c>
      <c r="B30" s="3">
        <v>41950</v>
      </c>
      <c r="C30" s="4" t="s">
        <v>142</v>
      </c>
      <c r="D30" s="4"/>
      <c r="E30" s="4"/>
      <c r="F30" s="4"/>
      <c r="G30" s="36"/>
      <c r="H30" s="36"/>
      <c r="I30" s="47"/>
      <c r="J30" s="47"/>
      <c r="K30" s="53"/>
      <c r="L30" s="53"/>
    </row>
    <row r="31" spans="1:12" x14ac:dyDescent="0.25">
      <c r="A31" s="86">
        <v>29</v>
      </c>
      <c r="B31" s="3">
        <v>41952.291666666664</v>
      </c>
      <c r="C31" s="4" t="s">
        <v>154</v>
      </c>
      <c r="D31" s="4"/>
      <c r="E31" s="4"/>
      <c r="F31" s="4"/>
      <c r="G31" s="36"/>
      <c r="H31" s="36"/>
      <c r="I31" s="47"/>
      <c r="J31" s="47"/>
      <c r="K31" s="53"/>
      <c r="L31" s="53"/>
    </row>
    <row r="32" spans="1:12" x14ac:dyDescent="0.25">
      <c r="A32" s="86">
        <v>30</v>
      </c>
      <c r="B32" s="3">
        <v>41971</v>
      </c>
      <c r="C32" s="4" t="s">
        <v>155</v>
      </c>
      <c r="D32" s="4"/>
      <c r="E32" s="4"/>
      <c r="F32" s="4"/>
      <c r="G32" s="36"/>
      <c r="H32" s="36"/>
      <c r="I32" s="47"/>
      <c r="J32" s="47"/>
      <c r="K32" s="53"/>
      <c r="L32" s="53"/>
    </row>
    <row r="33" spans="1:12" x14ac:dyDescent="0.25">
      <c r="A33" s="86">
        <v>31</v>
      </c>
      <c r="B33" s="3" t="s">
        <v>29</v>
      </c>
      <c r="C33" s="4" t="s">
        <v>272</v>
      </c>
      <c r="D33" s="4"/>
      <c r="E33" s="4"/>
      <c r="F33" s="4"/>
      <c r="G33" s="36"/>
      <c r="H33" s="36"/>
      <c r="I33" s="47"/>
      <c r="J33" s="47"/>
      <c r="K33" s="53"/>
      <c r="L33" s="53"/>
    </row>
    <row r="34" spans="1:12" x14ac:dyDescent="0.25">
      <c r="A34" s="86">
        <v>32</v>
      </c>
      <c r="B34" s="3" t="s">
        <v>29</v>
      </c>
      <c r="C34" s="4" t="s">
        <v>273</v>
      </c>
      <c r="D34" s="4"/>
      <c r="E34" s="4"/>
      <c r="F34" s="4"/>
      <c r="G34" s="36"/>
      <c r="H34" s="36"/>
      <c r="I34" s="47"/>
      <c r="J34" s="47"/>
      <c r="K34" s="53"/>
      <c r="L34" s="53"/>
    </row>
    <row r="35" spans="1:12" x14ac:dyDescent="0.25">
      <c r="A35" s="75"/>
      <c r="B35" s="3"/>
      <c r="C35" s="4"/>
      <c r="D35" s="4"/>
      <c r="E35" s="4"/>
      <c r="F35" s="4"/>
      <c r="G35" s="36"/>
      <c r="H35" s="36"/>
      <c r="I35" s="47"/>
      <c r="J35" s="47"/>
      <c r="K35" s="53"/>
      <c r="L35" s="53"/>
    </row>
    <row r="36" spans="1:12" x14ac:dyDescent="0.25">
      <c r="A36" s="64"/>
      <c r="B36" s="3" t="s">
        <v>141</v>
      </c>
      <c r="C36" s="4" t="s">
        <v>30</v>
      </c>
      <c r="D36" s="4"/>
      <c r="E36" s="4"/>
      <c r="F36" s="4"/>
      <c r="G36" s="36"/>
      <c r="H36" s="36"/>
      <c r="I36" s="47"/>
      <c r="J36" s="47"/>
      <c r="K36" s="53"/>
      <c r="L36" s="53"/>
    </row>
    <row r="37" spans="1:12" x14ac:dyDescent="0.25">
      <c r="A37" s="64"/>
      <c r="B37" s="3" t="s">
        <v>141</v>
      </c>
      <c r="C37" s="4" t="s">
        <v>31</v>
      </c>
      <c r="D37" s="4"/>
      <c r="E37" s="4"/>
      <c r="F37" s="4"/>
      <c r="G37" s="36"/>
      <c r="H37" s="36"/>
      <c r="I37" s="47"/>
      <c r="J37" s="47"/>
      <c r="K37" s="53"/>
      <c r="L37" s="53"/>
    </row>
    <row r="38" spans="1:12" x14ac:dyDescent="0.25">
      <c r="A38" s="64"/>
      <c r="B38" s="3" t="s">
        <v>141</v>
      </c>
      <c r="C38" s="4" t="s">
        <v>32</v>
      </c>
      <c r="D38" s="4"/>
      <c r="E38" s="4"/>
      <c r="F38" s="4"/>
      <c r="G38" s="36"/>
      <c r="H38" s="36"/>
      <c r="I38" s="47"/>
      <c r="J38" s="47"/>
      <c r="K38" s="53"/>
      <c r="L38" s="53"/>
    </row>
    <row r="39" spans="1:12" x14ac:dyDescent="0.25">
      <c r="A39" s="64"/>
      <c r="B39" s="3" t="s">
        <v>208</v>
      </c>
      <c r="C39" s="4" t="s">
        <v>184</v>
      </c>
      <c r="D39" s="4" t="s">
        <v>209</v>
      </c>
      <c r="E39" s="4"/>
      <c r="F39" s="4"/>
      <c r="G39" s="36"/>
      <c r="H39" s="36"/>
      <c r="I39" s="47"/>
      <c r="J39" s="47"/>
      <c r="K39" s="53"/>
      <c r="L39" s="53"/>
    </row>
    <row r="40" spans="1:12" x14ac:dyDescent="0.25">
      <c r="A40" s="64"/>
      <c r="B40" s="3" t="s">
        <v>218</v>
      </c>
      <c r="C40" s="4" t="s">
        <v>219</v>
      </c>
      <c r="D40" s="4" t="s">
        <v>203</v>
      </c>
      <c r="E40" s="4"/>
      <c r="F40" s="4"/>
      <c r="G40" s="36"/>
      <c r="H40" s="36"/>
      <c r="I40" s="47"/>
      <c r="J40" s="47"/>
      <c r="K40" s="64"/>
      <c r="L40" s="64"/>
    </row>
    <row r="41" spans="1:12" x14ac:dyDescent="0.25">
      <c r="A41" s="64"/>
      <c r="B41" s="3" t="s">
        <v>141</v>
      </c>
      <c r="C41" s="4" t="s">
        <v>33</v>
      </c>
      <c r="D41" s="4"/>
      <c r="E41" s="4"/>
      <c r="F41" s="4"/>
      <c r="G41" s="36"/>
      <c r="H41" s="36"/>
      <c r="I41" s="47"/>
      <c r="J41" s="47"/>
      <c r="K41" s="64"/>
      <c r="L41" s="64"/>
    </row>
    <row r="42" spans="1:12" x14ac:dyDescent="0.25">
      <c r="A42" s="64"/>
      <c r="B42" s="3" t="s">
        <v>141</v>
      </c>
      <c r="C42" s="4" t="s">
        <v>34</v>
      </c>
      <c r="D42" s="4"/>
      <c r="E42" s="4"/>
      <c r="F42" s="4"/>
      <c r="G42" s="36"/>
      <c r="H42" s="36"/>
      <c r="I42" s="47"/>
      <c r="J42" s="47"/>
      <c r="K42" s="64"/>
      <c r="L42" s="64"/>
    </row>
    <row r="43" spans="1:12" x14ac:dyDescent="0.25">
      <c r="A43" s="64"/>
      <c r="B43" s="3" t="s">
        <v>141</v>
      </c>
      <c r="C43" s="4" t="s">
        <v>35</v>
      </c>
      <c r="D43" s="4"/>
      <c r="E43" s="4"/>
      <c r="F43" s="4"/>
      <c r="G43" s="36"/>
      <c r="H43" s="36"/>
      <c r="I43" s="47"/>
      <c r="J43" s="47"/>
      <c r="K43" s="64"/>
      <c r="L43" s="64"/>
    </row>
    <row r="44" spans="1:12" x14ac:dyDescent="0.25">
      <c r="A44" s="85"/>
      <c r="B44" s="3" t="s">
        <v>270</v>
      </c>
      <c r="C44" s="4" t="s">
        <v>25</v>
      </c>
      <c r="D44" s="4" t="s">
        <v>200</v>
      </c>
      <c r="E44" s="4"/>
      <c r="F44" s="4"/>
      <c r="G44" s="36"/>
      <c r="H44" s="36"/>
      <c r="I44" s="47"/>
      <c r="J44" s="47"/>
      <c r="K44" s="85"/>
      <c r="L44" s="85"/>
    </row>
    <row r="45" spans="1:12" x14ac:dyDescent="0.25">
      <c r="A45" s="64"/>
      <c r="B45" s="3" t="s">
        <v>141</v>
      </c>
      <c r="C45" s="4" t="s">
        <v>37</v>
      </c>
      <c r="D45" s="4"/>
      <c r="E45" s="4"/>
      <c r="F45" s="4"/>
      <c r="G45" s="36"/>
      <c r="H45" s="36"/>
      <c r="I45" s="47"/>
      <c r="J45" s="47"/>
      <c r="K45" s="64"/>
      <c r="L45" s="64"/>
    </row>
    <row r="46" spans="1:12" x14ac:dyDescent="0.25">
      <c r="A46" s="64"/>
      <c r="B46" s="3" t="s">
        <v>141</v>
      </c>
      <c r="C46" s="4" t="s">
        <v>38</v>
      </c>
      <c r="D46" s="4"/>
      <c r="E46" s="4"/>
      <c r="F46" s="4"/>
      <c r="G46" s="36"/>
      <c r="H46" s="36"/>
      <c r="I46" s="47"/>
      <c r="J46" s="47"/>
      <c r="K46" s="64"/>
      <c r="L46" s="64"/>
    </row>
    <row r="47" spans="1:12" x14ac:dyDescent="0.25">
      <c r="A47" s="64"/>
      <c r="B47" s="3" t="s">
        <v>141</v>
      </c>
      <c r="C47" s="4" t="s">
        <v>39</v>
      </c>
      <c r="D47" s="4"/>
      <c r="E47" s="4"/>
      <c r="F47" s="4"/>
      <c r="G47" s="36"/>
      <c r="H47" s="36"/>
      <c r="I47" s="47"/>
      <c r="J47" s="47"/>
      <c r="K47" s="64"/>
      <c r="L47" s="64"/>
    </row>
    <row r="48" spans="1:12" x14ac:dyDescent="0.25">
      <c r="A48" s="64"/>
      <c r="B48" s="3" t="s">
        <v>214</v>
      </c>
      <c r="C48" s="4" t="s">
        <v>215</v>
      </c>
      <c r="D48" s="4" t="s">
        <v>200</v>
      </c>
      <c r="E48" s="4"/>
      <c r="F48" s="4"/>
      <c r="G48" s="36"/>
      <c r="H48" s="36"/>
      <c r="I48" s="47"/>
      <c r="J48" s="47"/>
      <c r="K48" s="64"/>
      <c r="L48" s="64"/>
    </row>
    <row r="49" spans="1:12" x14ac:dyDescent="0.25">
      <c r="A49" s="64"/>
      <c r="B49" s="3" t="s">
        <v>141</v>
      </c>
      <c r="C49" s="4" t="s">
        <v>174</v>
      </c>
      <c r="D49" s="4"/>
      <c r="E49" s="4"/>
      <c r="F49" s="4"/>
      <c r="G49" s="36"/>
      <c r="H49" s="36"/>
      <c r="I49" s="47"/>
      <c r="J49" s="47"/>
      <c r="K49" s="64"/>
      <c r="L49" s="64"/>
    </row>
    <row r="50" spans="1:12" x14ac:dyDescent="0.25">
      <c r="A50" s="64"/>
      <c r="B50" s="3" t="s">
        <v>141</v>
      </c>
      <c r="C50" s="4" t="s">
        <v>40</v>
      </c>
      <c r="D50" s="4"/>
      <c r="E50" s="4"/>
      <c r="F50" s="4"/>
      <c r="G50" s="36"/>
      <c r="H50" s="36"/>
      <c r="I50" s="47"/>
      <c r="J50" s="47"/>
      <c r="K50" s="64"/>
      <c r="L50" s="64"/>
    </row>
    <row r="51" spans="1:12" x14ac:dyDescent="0.25">
      <c r="A51" s="64"/>
      <c r="B51" s="3" t="s">
        <v>141</v>
      </c>
      <c r="C51" s="4" t="s">
        <v>41</v>
      </c>
      <c r="D51" s="4"/>
      <c r="E51" s="4"/>
      <c r="F51" s="4"/>
      <c r="G51" s="36"/>
      <c r="H51" s="36"/>
      <c r="I51" s="47"/>
      <c r="J51" s="47"/>
      <c r="K51" s="64"/>
      <c r="L51" s="64"/>
    </row>
    <row r="52" spans="1:12" x14ac:dyDescent="0.25">
      <c r="A52" s="64"/>
      <c r="B52" s="3" t="s">
        <v>141</v>
      </c>
      <c r="C52" s="4" t="s">
        <v>18</v>
      </c>
      <c r="D52" s="4"/>
      <c r="E52" s="4"/>
      <c r="F52" s="4"/>
      <c r="G52" s="36"/>
      <c r="H52" s="36"/>
      <c r="I52" s="47"/>
      <c r="J52" s="47"/>
      <c r="K52" s="64"/>
      <c r="L52" s="64"/>
    </row>
    <row r="53" spans="1:12" x14ac:dyDescent="0.25">
      <c r="A53" s="64"/>
      <c r="B53" s="3" t="s">
        <v>141</v>
      </c>
      <c r="C53" s="4" t="s">
        <v>42</v>
      </c>
      <c r="D53" s="4"/>
      <c r="E53" s="4"/>
      <c r="F53" s="4"/>
      <c r="G53" s="36"/>
      <c r="H53" s="36"/>
      <c r="I53" s="47"/>
      <c r="J53" s="47"/>
      <c r="K53" s="64"/>
      <c r="L53" s="64"/>
    </row>
    <row r="54" spans="1:12" x14ac:dyDescent="0.25">
      <c r="A54" s="64"/>
      <c r="B54" s="3" t="s">
        <v>141</v>
      </c>
      <c r="C54" s="4" t="s">
        <v>43</v>
      </c>
      <c r="D54" s="4"/>
      <c r="E54" s="4"/>
      <c r="F54" s="4"/>
      <c r="G54" s="36"/>
      <c r="H54" s="36"/>
      <c r="I54" s="47"/>
      <c r="J54" s="47"/>
      <c r="K54" s="64"/>
      <c r="L54" s="64"/>
    </row>
    <row r="55" spans="1:12" x14ac:dyDescent="0.25">
      <c r="A55" s="64"/>
      <c r="B55" s="3" t="s">
        <v>208</v>
      </c>
      <c r="C55" s="4" t="s">
        <v>177</v>
      </c>
      <c r="D55" s="4" t="s">
        <v>200</v>
      </c>
      <c r="E55" s="4"/>
      <c r="F55" s="4"/>
      <c r="G55" s="36"/>
      <c r="H55" s="36"/>
      <c r="I55" s="47"/>
      <c r="J55" s="47"/>
      <c r="K55" s="64"/>
      <c r="L55" s="64"/>
    </row>
    <row r="56" spans="1:12" x14ac:dyDescent="0.25">
      <c r="A56" s="64"/>
      <c r="B56" s="3" t="s">
        <v>141</v>
      </c>
      <c r="C56" s="4" t="s">
        <v>44</v>
      </c>
      <c r="D56" s="4"/>
      <c r="E56" s="4"/>
      <c r="F56" s="4"/>
      <c r="G56" s="36"/>
      <c r="H56" s="36"/>
      <c r="I56" s="47"/>
      <c r="J56" s="47"/>
      <c r="K56" s="64"/>
      <c r="L56" s="64"/>
    </row>
    <row r="57" spans="1:12" x14ac:dyDescent="0.25">
      <c r="A57" s="64"/>
      <c r="B57" s="3" t="s">
        <v>207</v>
      </c>
      <c r="C57" s="4" t="s">
        <v>206</v>
      </c>
      <c r="D57" s="4" t="s">
        <v>200</v>
      </c>
      <c r="E57" s="4"/>
      <c r="F57" s="4"/>
      <c r="G57" s="36"/>
      <c r="H57" s="36"/>
      <c r="I57" s="47"/>
      <c r="J57" s="47"/>
      <c r="K57" s="64"/>
      <c r="L57" s="64"/>
    </row>
    <row r="58" spans="1:12" x14ac:dyDescent="0.25">
      <c r="A58" s="64"/>
      <c r="B58" s="3" t="s">
        <v>141</v>
      </c>
      <c r="C58" s="4" t="s">
        <v>140</v>
      </c>
      <c r="D58" s="4"/>
      <c r="E58" s="4"/>
      <c r="F58" s="4"/>
      <c r="G58" s="36"/>
      <c r="H58" s="36"/>
      <c r="I58" s="47"/>
      <c r="J58" s="47"/>
      <c r="K58" s="64"/>
      <c r="L58" s="64"/>
    </row>
    <row r="59" spans="1:12" x14ac:dyDescent="0.25">
      <c r="A59" s="95" t="s">
        <v>45</v>
      </c>
      <c r="B59" s="95"/>
      <c r="C59" s="95"/>
      <c r="D59" s="45">
        <f>SUM(D3:D58)</f>
        <v>605</v>
      </c>
      <c r="E59" s="45">
        <f>SUM(E3:E58)</f>
        <v>764</v>
      </c>
      <c r="F59" s="45">
        <f>SUM(F3:F58)</f>
        <v>338</v>
      </c>
      <c r="G59" s="38">
        <f>F59/D59</f>
        <v>0.55867768595041323</v>
      </c>
      <c r="H59" s="38">
        <f>F59/E59</f>
        <v>0.44240837696335078</v>
      </c>
      <c r="I59" s="46">
        <f>SUM(I3:I58)</f>
        <v>1702300</v>
      </c>
      <c r="J59" s="46">
        <f>I59/F59</f>
        <v>5036.3905325443784</v>
      </c>
      <c r="K59" s="10"/>
      <c r="L59" s="10"/>
    </row>
    <row r="60" spans="1:12" x14ac:dyDescent="0.25">
      <c r="B60" s="11"/>
      <c r="C60" s="11"/>
      <c r="D60" s="11"/>
      <c r="E60" s="11"/>
      <c r="F60" s="11"/>
      <c r="G60" s="22"/>
      <c r="H60" s="23"/>
      <c r="I60" s="13"/>
      <c r="J60" s="13"/>
      <c r="K60" s="14"/>
      <c r="L60" s="14"/>
    </row>
    <row r="61" spans="1:12" x14ac:dyDescent="0.25">
      <c r="A61" s="95" t="s">
        <v>78</v>
      </c>
      <c r="B61" s="95"/>
      <c r="C61" s="95"/>
      <c r="D61" s="95"/>
      <c r="E61" s="95"/>
      <c r="F61" s="95"/>
      <c r="G61" s="95"/>
      <c r="H61" s="95"/>
      <c r="I61" s="95"/>
      <c r="J61" s="95"/>
      <c r="K61" s="14"/>
      <c r="L61" s="14"/>
    </row>
    <row r="62" spans="1:12" x14ac:dyDescent="0.25">
      <c r="A62" s="2" t="s">
        <v>0</v>
      </c>
      <c r="B62" s="2" t="s">
        <v>79</v>
      </c>
      <c r="C62" s="2" t="s">
        <v>80</v>
      </c>
      <c r="D62" s="2" t="s">
        <v>81</v>
      </c>
      <c r="E62" s="2" t="s">
        <v>82</v>
      </c>
      <c r="F62" s="2" t="s">
        <v>83</v>
      </c>
      <c r="G62" s="2" t="s">
        <v>127</v>
      </c>
      <c r="H62" s="2" t="s">
        <v>128</v>
      </c>
      <c r="I62" s="2" t="s">
        <v>8</v>
      </c>
      <c r="J62" s="2" t="s">
        <v>84</v>
      </c>
      <c r="K62" s="14"/>
      <c r="L62" s="14"/>
    </row>
    <row r="63" spans="1:12" x14ac:dyDescent="0.25">
      <c r="A63" s="61">
        <v>1</v>
      </c>
      <c r="B63" s="3">
        <v>41803</v>
      </c>
      <c r="C63" s="24" t="s">
        <v>178</v>
      </c>
      <c r="D63" s="4" t="s">
        <v>94</v>
      </c>
      <c r="E63" s="24" t="s">
        <v>41</v>
      </c>
      <c r="F63" s="4" t="s">
        <v>88</v>
      </c>
      <c r="G63" s="4">
        <v>60</v>
      </c>
      <c r="H63" s="48">
        <v>45</v>
      </c>
      <c r="I63" s="26">
        <v>270585</v>
      </c>
      <c r="J63" s="26">
        <f>I63/H63</f>
        <v>6013</v>
      </c>
      <c r="K63" s="14"/>
      <c r="L63" s="14"/>
    </row>
    <row r="64" spans="1:12" x14ac:dyDescent="0.25">
      <c r="A64" s="61">
        <v>2</v>
      </c>
      <c r="B64" s="3">
        <v>41830</v>
      </c>
      <c r="C64" s="24" t="s">
        <v>85</v>
      </c>
      <c r="D64" s="4" t="s">
        <v>86</v>
      </c>
      <c r="E64" s="4" t="s">
        <v>87</v>
      </c>
      <c r="F64" s="4" t="s">
        <v>88</v>
      </c>
      <c r="G64" s="4">
        <v>20</v>
      </c>
      <c r="H64" s="48">
        <v>2</v>
      </c>
      <c r="I64" s="26">
        <v>8000</v>
      </c>
      <c r="J64" s="26">
        <v>4000</v>
      </c>
      <c r="K64" s="14"/>
      <c r="L64" s="14"/>
    </row>
    <row r="65" spans="1:12" x14ac:dyDescent="0.25">
      <c r="A65" s="61">
        <v>3</v>
      </c>
      <c r="B65" s="3">
        <v>41839</v>
      </c>
      <c r="C65" s="4" t="s">
        <v>143</v>
      </c>
      <c r="D65" s="4" t="s">
        <v>94</v>
      </c>
      <c r="E65" s="4" t="s">
        <v>144</v>
      </c>
      <c r="F65" s="4" t="s">
        <v>145</v>
      </c>
      <c r="G65" s="4">
        <v>750</v>
      </c>
      <c r="H65" s="48">
        <v>750</v>
      </c>
      <c r="I65" s="26">
        <v>5850000</v>
      </c>
      <c r="J65" s="26">
        <f t="shared" ref="J65:J70" si="6">I65/H65</f>
        <v>7800</v>
      </c>
      <c r="K65" s="14"/>
      <c r="L65" s="14"/>
    </row>
    <row r="66" spans="1:12" x14ac:dyDescent="0.25">
      <c r="A66" s="61">
        <v>4</v>
      </c>
      <c r="B66" s="3">
        <v>41888</v>
      </c>
      <c r="C66" s="4" t="s">
        <v>192</v>
      </c>
      <c r="D66" s="4" t="s">
        <v>190</v>
      </c>
      <c r="E66" s="4" t="s">
        <v>189</v>
      </c>
      <c r="F66" s="4" t="s">
        <v>88</v>
      </c>
      <c r="G66" s="4">
        <v>20</v>
      </c>
      <c r="H66" s="48">
        <v>20</v>
      </c>
      <c r="I66" s="26">
        <v>116000</v>
      </c>
      <c r="J66" s="26">
        <f t="shared" si="6"/>
        <v>5800</v>
      </c>
      <c r="K66" s="14"/>
      <c r="L66" s="14"/>
    </row>
    <row r="67" spans="1:12" x14ac:dyDescent="0.25">
      <c r="A67" s="65">
        <v>5</v>
      </c>
      <c r="B67" s="3">
        <v>41902</v>
      </c>
      <c r="C67" s="4" t="s">
        <v>221</v>
      </c>
      <c r="D67" s="4" t="s">
        <v>94</v>
      </c>
      <c r="E67" s="24" t="s">
        <v>222</v>
      </c>
      <c r="F67" s="4" t="s">
        <v>88</v>
      </c>
      <c r="G67" s="4">
        <v>95</v>
      </c>
      <c r="H67" s="48">
        <v>97</v>
      </c>
      <c r="I67" s="26">
        <v>516240</v>
      </c>
      <c r="J67" s="26">
        <f t="shared" si="6"/>
        <v>5322.0618556701029</v>
      </c>
      <c r="K67" s="14"/>
      <c r="L67" s="14"/>
    </row>
    <row r="68" spans="1:12" x14ac:dyDescent="0.25">
      <c r="A68" s="61">
        <v>6</v>
      </c>
      <c r="B68" s="3">
        <v>41903</v>
      </c>
      <c r="C68" s="4" t="s">
        <v>197</v>
      </c>
      <c r="D68" s="4" t="s">
        <v>94</v>
      </c>
      <c r="E68" s="4" t="s">
        <v>198</v>
      </c>
      <c r="F68" s="4" t="s">
        <v>199</v>
      </c>
      <c r="G68" s="4">
        <v>97</v>
      </c>
      <c r="H68" s="48">
        <v>94</v>
      </c>
      <c r="I68" s="26">
        <v>667400</v>
      </c>
      <c r="J68" s="26">
        <f t="shared" si="6"/>
        <v>7100</v>
      </c>
      <c r="K68" s="14"/>
      <c r="L68" s="14"/>
    </row>
    <row r="69" spans="1:12" x14ac:dyDescent="0.25">
      <c r="A69" s="61">
        <v>7</v>
      </c>
      <c r="B69" s="3">
        <v>41908</v>
      </c>
      <c r="C69" s="4" t="s">
        <v>187</v>
      </c>
      <c r="D69" s="4" t="s">
        <v>94</v>
      </c>
      <c r="E69" s="4" t="s">
        <v>188</v>
      </c>
      <c r="F69" s="4" t="s">
        <v>88</v>
      </c>
      <c r="G69" s="4">
        <v>25</v>
      </c>
      <c r="H69" s="48">
        <v>19</v>
      </c>
      <c r="I69" s="26">
        <v>161500</v>
      </c>
      <c r="J69" s="26">
        <f t="shared" si="6"/>
        <v>8500</v>
      </c>
      <c r="K69" s="14"/>
      <c r="L69" s="14"/>
    </row>
    <row r="70" spans="1:12" x14ac:dyDescent="0.25">
      <c r="A70" s="76">
        <v>9</v>
      </c>
      <c r="B70" s="3">
        <v>41916</v>
      </c>
      <c r="C70" s="4" t="s">
        <v>193</v>
      </c>
      <c r="D70" s="4" t="s">
        <v>94</v>
      </c>
      <c r="E70" s="24" t="s">
        <v>194</v>
      </c>
      <c r="F70" s="4" t="s">
        <v>88</v>
      </c>
      <c r="G70" s="4">
        <v>83</v>
      </c>
      <c r="H70" s="48">
        <v>69</v>
      </c>
      <c r="I70" s="26">
        <v>427800</v>
      </c>
      <c r="J70" s="26">
        <f t="shared" si="6"/>
        <v>6200</v>
      </c>
      <c r="K70" s="14"/>
      <c r="L70" s="14"/>
    </row>
    <row r="71" spans="1:12" x14ac:dyDescent="0.25">
      <c r="A71" s="76">
        <v>10</v>
      </c>
      <c r="B71" s="3">
        <v>41923</v>
      </c>
      <c r="C71" s="24" t="s">
        <v>269</v>
      </c>
      <c r="D71" s="4" t="s">
        <v>247</v>
      </c>
      <c r="E71" s="4" t="s">
        <v>248</v>
      </c>
      <c r="F71" s="4" t="s">
        <v>88</v>
      </c>
      <c r="G71" s="4">
        <v>40</v>
      </c>
      <c r="H71" s="4"/>
      <c r="I71" s="26"/>
      <c r="J71" s="26"/>
      <c r="K71" s="14"/>
      <c r="L71" s="14"/>
    </row>
    <row r="72" spans="1:12" x14ac:dyDescent="0.25">
      <c r="A72" s="77">
        <v>11</v>
      </c>
      <c r="B72" s="3">
        <v>41944</v>
      </c>
      <c r="C72" s="4" t="s">
        <v>245</v>
      </c>
      <c r="D72" s="4" t="s">
        <v>94</v>
      </c>
      <c r="E72" s="24" t="s">
        <v>246</v>
      </c>
      <c r="F72" s="4" t="s">
        <v>88</v>
      </c>
      <c r="G72" s="4">
        <v>180</v>
      </c>
      <c r="H72" s="4"/>
      <c r="I72" s="26"/>
      <c r="J72" s="26"/>
      <c r="K72" s="14"/>
      <c r="L72" s="14"/>
    </row>
    <row r="73" spans="1:12" x14ac:dyDescent="0.25">
      <c r="A73" s="83">
        <v>12</v>
      </c>
      <c r="B73" s="3">
        <v>41979</v>
      </c>
      <c r="C73" s="24" t="s">
        <v>290</v>
      </c>
      <c r="D73" s="4" t="s">
        <v>94</v>
      </c>
      <c r="E73" s="24" t="s">
        <v>222</v>
      </c>
      <c r="F73" s="4" t="s">
        <v>88</v>
      </c>
      <c r="G73" s="4">
        <v>80</v>
      </c>
      <c r="H73" s="4"/>
      <c r="I73" s="26"/>
      <c r="J73" s="26"/>
      <c r="K73" s="14"/>
      <c r="L73" s="14"/>
    </row>
    <row r="74" spans="1:12" x14ac:dyDescent="0.25">
      <c r="A74" s="76"/>
      <c r="B74" s="3"/>
      <c r="C74" s="24"/>
      <c r="D74" s="4"/>
      <c r="E74" s="4"/>
      <c r="F74" s="4"/>
      <c r="G74" s="4"/>
      <c r="H74" s="48"/>
      <c r="I74" s="25"/>
      <c r="J74" s="25"/>
      <c r="K74" s="14"/>
      <c r="L74" s="14"/>
    </row>
    <row r="75" spans="1:12" x14ac:dyDescent="0.25">
      <c r="A75" s="95" t="s">
        <v>89</v>
      </c>
      <c r="B75" s="95"/>
      <c r="C75" s="95"/>
      <c r="D75" s="95"/>
      <c r="E75" s="95"/>
      <c r="F75" s="95"/>
      <c r="G75" s="2">
        <f>SUM(G63:G74)</f>
        <v>1450</v>
      </c>
      <c r="H75" s="37">
        <f>SUM(H63:H74)</f>
        <v>1096</v>
      </c>
      <c r="I75" s="27">
        <f>SUM(I63:I74)</f>
        <v>8017525</v>
      </c>
      <c r="J75" s="27">
        <f>I75/H75</f>
        <v>7315.26003649635</v>
      </c>
      <c r="K75" s="14"/>
      <c r="L75" s="14"/>
    </row>
    <row r="76" spans="1:12" x14ac:dyDescent="0.25">
      <c r="A76" s="11"/>
      <c r="B76" s="11"/>
      <c r="C76" s="11"/>
      <c r="D76" s="11"/>
      <c r="E76" s="11"/>
      <c r="F76" s="11"/>
      <c r="G76" s="11"/>
      <c r="H76" s="28"/>
      <c r="I76" s="28"/>
      <c r="J76" s="28"/>
      <c r="K76" s="14"/>
      <c r="L76" s="14"/>
    </row>
    <row r="77" spans="1:12" x14ac:dyDescent="0.25">
      <c r="A77" s="11"/>
      <c r="B77" s="11"/>
      <c r="C77" s="11"/>
      <c r="D77" s="11"/>
      <c r="E77" s="11"/>
      <c r="F77" s="11"/>
      <c r="G77" s="11"/>
      <c r="H77" s="28"/>
      <c r="I77" s="28"/>
      <c r="J77" s="28"/>
      <c r="K77" s="14"/>
      <c r="L77" s="14"/>
    </row>
    <row r="78" spans="1:12" x14ac:dyDescent="0.25">
      <c r="A78" s="95" t="s">
        <v>90</v>
      </c>
      <c r="B78" s="95"/>
      <c r="C78" s="95"/>
      <c r="D78" s="95"/>
      <c r="E78" s="95"/>
      <c r="F78" s="95"/>
      <c r="G78" s="95"/>
      <c r="H78" s="95"/>
      <c r="I78" s="95"/>
      <c r="J78" s="95"/>
      <c r="K78" s="14"/>
      <c r="L78" s="14"/>
    </row>
    <row r="79" spans="1:12" x14ac:dyDescent="0.25">
      <c r="A79" s="2" t="s">
        <v>0</v>
      </c>
      <c r="B79" s="2" t="s">
        <v>79</v>
      </c>
      <c r="C79" s="2" t="s">
        <v>91</v>
      </c>
      <c r="D79" s="2" t="s">
        <v>81</v>
      </c>
      <c r="E79" s="2" t="s">
        <v>82</v>
      </c>
      <c r="F79" s="2" t="s">
        <v>83</v>
      </c>
      <c r="G79" s="2" t="s">
        <v>127</v>
      </c>
      <c r="H79" s="2" t="s">
        <v>128</v>
      </c>
      <c r="I79" s="2" t="s">
        <v>8</v>
      </c>
      <c r="J79" s="2" t="s">
        <v>84</v>
      </c>
      <c r="K79" s="14"/>
      <c r="L79" s="14"/>
    </row>
    <row r="80" spans="1:12" x14ac:dyDescent="0.25">
      <c r="A80" s="2">
        <v>1</v>
      </c>
      <c r="B80" s="3"/>
      <c r="C80" s="4" t="s">
        <v>97</v>
      </c>
      <c r="D80" s="4" t="s">
        <v>94</v>
      </c>
      <c r="E80" s="4" t="s">
        <v>98</v>
      </c>
      <c r="F80" s="4" t="s">
        <v>88</v>
      </c>
      <c r="G80" s="4"/>
      <c r="H80" s="26"/>
      <c r="I80" s="26"/>
      <c r="J80" s="26"/>
      <c r="K80" s="14"/>
      <c r="L80" s="14"/>
    </row>
    <row r="81" spans="1:12" x14ac:dyDescent="0.25">
      <c r="A81" s="2">
        <v>2</v>
      </c>
      <c r="B81" s="3" t="s">
        <v>242</v>
      </c>
      <c r="C81" s="4" t="s">
        <v>243</v>
      </c>
      <c r="D81" s="4" t="s">
        <v>244</v>
      </c>
      <c r="E81" s="4" t="s">
        <v>204</v>
      </c>
      <c r="F81" s="4" t="s">
        <v>88</v>
      </c>
      <c r="G81" s="4">
        <v>24</v>
      </c>
      <c r="H81" s="48">
        <v>8</v>
      </c>
      <c r="I81" s="26">
        <v>52000</v>
      </c>
      <c r="J81" s="26">
        <f>I81/H81</f>
        <v>6500</v>
      </c>
      <c r="K81" s="14"/>
      <c r="L81" s="14"/>
    </row>
    <row r="82" spans="1:12" x14ac:dyDescent="0.25">
      <c r="A82" s="2">
        <v>3</v>
      </c>
      <c r="B82" s="3">
        <v>41950</v>
      </c>
      <c r="C82" s="4" t="s">
        <v>191</v>
      </c>
      <c r="D82" s="4" t="s">
        <v>190</v>
      </c>
      <c r="E82" s="4" t="s">
        <v>189</v>
      </c>
      <c r="F82" s="4" t="s">
        <v>88</v>
      </c>
      <c r="G82" s="4">
        <v>30</v>
      </c>
      <c r="H82" s="26"/>
      <c r="I82" s="26"/>
      <c r="J82" s="26"/>
      <c r="K82" s="14"/>
      <c r="L82" s="14"/>
    </row>
    <row r="83" spans="1:12" x14ac:dyDescent="0.25">
      <c r="A83" s="2">
        <v>4</v>
      </c>
      <c r="B83" s="3"/>
      <c r="C83" s="4"/>
      <c r="D83" s="4"/>
      <c r="E83" s="4"/>
      <c r="F83" s="4"/>
      <c r="G83" s="4"/>
      <c r="H83" s="25"/>
      <c r="I83" s="25"/>
      <c r="J83" s="25"/>
      <c r="K83" s="14"/>
      <c r="L83" s="14"/>
    </row>
    <row r="84" spans="1:12" x14ac:dyDescent="0.25">
      <c r="A84" s="95" t="s">
        <v>89</v>
      </c>
      <c r="B84" s="95"/>
      <c r="C84" s="95"/>
      <c r="D84" s="95"/>
      <c r="E84" s="95"/>
      <c r="F84" s="95"/>
      <c r="G84" s="2"/>
      <c r="H84" s="27"/>
      <c r="I84" s="27"/>
      <c r="J84" s="27"/>
      <c r="K84" s="14"/>
      <c r="L84" s="14"/>
    </row>
    <row r="85" spans="1:12" x14ac:dyDescent="0.25">
      <c r="A85" s="11"/>
      <c r="B85" s="11"/>
      <c r="C85" s="11"/>
      <c r="D85" s="11"/>
      <c r="E85" s="11"/>
      <c r="F85" s="11"/>
      <c r="G85" s="11"/>
      <c r="H85" s="28"/>
      <c r="I85" s="28"/>
      <c r="J85" s="28"/>
      <c r="K85" s="14"/>
      <c r="L85" s="14"/>
    </row>
    <row r="86" spans="1:12" x14ac:dyDescent="0.25">
      <c r="A86" s="11"/>
      <c r="B86" s="11"/>
      <c r="C86" s="11"/>
      <c r="D86" s="11"/>
      <c r="E86" s="11"/>
      <c r="F86" s="11"/>
      <c r="G86" s="11"/>
      <c r="H86" s="28"/>
      <c r="I86" s="28"/>
      <c r="J86" s="28"/>
      <c r="K86" s="14"/>
      <c r="L86" s="14"/>
    </row>
    <row r="87" spans="1:12" x14ac:dyDescent="0.25">
      <c r="A87" s="95" t="s">
        <v>103</v>
      </c>
      <c r="B87" s="95"/>
      <c r="C87" s="95"/>
      <c r="D87" s="95"/>
      <c r="E87" s="95"/>
      <c r="F87" s="95"/>
      <c r="G87" s="11"/>
      <c r="H87" s="28"/>
      <c r="I87" s="28"/>
      <c r="J87" s="28"/>
      <c r="K87" s="14"/>
      <c r="L87" s="14"/>
    </row>
    <row r="88" spans="1:12" x14ac:dyDescent="0.25">
      <c r="A88" s="2" t="s">
        <v>0</v>
      </c>
      <c r="B88" s="2" t="s">
        <v>82</v>
      </c>
      <c r="C88" s="2" t="s">
        <v>79</v>
      </c>
      <c r="D88" s="2" t="s">
        <v>81</v>
      </c>
      <c r="E88" s="2" t="s">
        <v>10</v>
      </c>
      <c r="F88" s="2" t="s">
        <v>104</v>
      </c>
      <c r="G88" s="11"/>
      <c r="H88" s="28"/>
      <c r="I88" s="28"/>
      <c r="J88" s="28"/>
      <c r="K88" s="14"/>
      <c r="L88" s="14"/>
    </row>
    <row r="89" spans="1:12" x14ac:dyDescent="0.25">
      <c r="A89" s="2">
        <v>1</v>
      </c>
      <c r="B89" s="40">
        <v>41741</v>
      </c>
      <c r="C89" s="29" t="s">
        <v>131</v>
      </c>
      <c r="D89" s="4"/>
      <c r="E89" s="4"/>
      <c r="F89" s="4" t="s">
        <v>195</v>
      </c>
      <c r="G89" s="11"/>
      <c r="H89" s="28"/>
      <c r="I89" s="28"/>
      <c r="J89" s="28"/>
      <c r="K89" s="14"/>
      <c r="L89" s="14"/>
    </row>
    <row r="90" spans="1:12" x14ac:dyDescent="0.25">
      <c r="A90" s="2">
        <v>2</v>
      </c>
      <c r="B90" s="40">
        <v>41908</v>
      </c>
      <c r="C90" s="29" t="s">
        <v>196</v>
      </c>
      <c r="D90" s="4" t="s">
        <v>94</v>
      </c>
      <c r="E90" s="4"/>
      <c r="F90" s="4" t="s">
        <v>195</v>
      </c>
      <c r="G90" s="11"/>
      <c r="H90" s="28"/>
      <c r="I90" s="28"/>
      <c r="J90" s="28"/>
      <c r="K90" s="14"/>
      <c r="L90" s="14"/>
    </row>
    <row r="91" spans="1:12" x14ac:dyDescent="0.25">
      <c r="A91" s="2">
        <v>3</v>
      </c>
      <c r="B91" s="4"/>
      <c r="C91" s="29"/>
      <c r="D91" s="4"/>
      <c r="E91" s="4"/>
      <c r="F91" s="4"/>
      <c r="G91" s="11"/>
      <c r="H91" s="28"/>
      <c r="I91" s="28"/>
      <c r="J91" s="28"/>
      <c r="K91" s="14"/>
      <c r="L91" s="14"/>
    </row>
    <row r="92" spans="1:12" x14ac:dyDescent="0.25">
      <c r="A92" s="96" t="s">
        <v>45</v>
      </c>
      <c r="B92" s="96"/>
      <c r="C92" s="96"/>
      <c r="D92" s="96"/>
      <c r="E92" s="96"/>
      <c r="F92" s="30"/>
      <c r="G92" s="11"/>
      <c r="H92" s="28"/>
      <c r="I92" s="28"/>
      <c r="J92" s="28"/>
      <c r="K92" s="14"/>
      <c r="L92" s="14"/>
    </row>
    <row r="93" spans="1:12" x14ac:dyDescent="0.25">
      <c r="A93" s="11"/>
      <c r="B93" s="11"/>
      <c r="C93" s="11"/>
      <c r="D93" s="11"/>
      <c r="E93" s="11"/>
      <c r="F93" s="72"/>
      <c r="G93" s="11"/>
      <c r="H93" s="28"/>
      <c r="I93" s="28"/>
      <c r="J93" s="28"/>
      <c r="K93" s="14"/>
      <c r="L93" s="14"/>
    </row>
    <row r="94" spans="1:12" x14ac:dyDescent="0.25">
      <c r="A94" s="11"/>
      <c r="B94" s="11"/>
      <c r="C94" s="11"/>
      <c r="D94" s="11"/>
      <c r="E94" s="11"/>
      <c r="F94" s="72"/>
      <c r="G94" s="11"/>
      <c r="H94" s="28"/>
      <c r="I94" s="28"/>
      <c r="J94" s="28"/>
      <c r="K94" s="14"/>
      <c r="L94" s="14"/>
    </row>
    <row r="95" spans="1:12" x14ac:dyDescent="0.25">
      <c r="A95" s="95" t="s">
        <v>229</v>
      </c>
      <c r="B95" s="95"/>
      <c r="C95" s="95"/>
      <c r="D95" s="95"/>
      <c r="E95" s="95"/>
      <c r="F95" s="95"/>
      <c r="G95" s="95"/>
      <c r="H95" s="95"/>
      <c r="I95" s="28"/>
      <c r="J95" s="28"/>
      <c r="K95" s="14"/>
      <c r="L95" s="14"/>
    </row>
    <row r="96" spans="1:12" x14ac:dyDescent="0.25">
      <c r="A96" s="69" t="s">
        <v>0</v>
      </c>
      <c r="B96" s="69" t="s">
        <v>106</v>
      </c>
      <c r="C96" s="69" t="s">
        <v>83</v>
      </c>
      <c r="D96" s="69" t="s">
        <v>79</v>
      </c>
      <c r="E96" s="69" t="s">
        <v>107</v>
      </c>
      <c r="F96" s="69" t="s">
        <v>11</v>
      </c>
      <c r="G96" s="69" t="s">
        <v>104</v>
      </c>
      <c r="H96" s="31" t="s">
        <v>108</v>
      </c>
      <c r="I96" s="28"/>
      <c r="J96" s="28"/>
      <c r="K96" s="14"/>
      <c r="L96" s="14"/>
    </row>
    <row r="97" spans="1:12" x14ac:dyDescent="0.25">
      <c r="A97" s="69">
        <v>1</v>
      </c>
      <c r="B97" s="3" t="s">
        <v>261</v>
      </c>
      <c r="C97" s="4" t="s">
        <v>88</v>
      </c>
      <c r="D97" s="74" t="s">
        <v>262</v>
      </c>
      <c r="E97" s="24" t="s">
        <v>268</v>
      </c>
      <c r="F97" s="4"/>
      <c r="G97" s="91" t="s">
        <v>275</v>
      </c>
      <c r="H97" s="31"/>
      <c r="I97" s="28"/>
      <c r="J97" s="28"/>
      <c r="K97" s="14"/>
      <c r="L97" s="14"/>
    </row>
    <row r="98" spans="1:12" x14ac:dyDescent="0.25">
      <c r="A98" s="69">
        <v>2</v>
      </c>
      <c r="B98" s="74"/>
      <c r="C98" s="4"/>
      <c r="D98" s="74"/>
      <c r="E98" s="24"/>
      <c r="F98" s="4"/>
      <c r="G98" s="69"/>
      <c r="H98" s="31"/>
      <c r="I98" s="28"/>
      <c r="J98" s="28"/>
      <c r="K98" s="14"/>
      <c r="L98" s="14"/>
    </row>
    <row r="99" spans="1:12" x14ac:dyDescent="0.25">
      <c r="A99" s="69">
        <v>3</v>
      </c>
      <c r="B99" s="3"/>
      <c r="C99" s="4"/>
      <c r="D99" s="3"/>
      <c r="E99" s="4"/>
      <c r="F99" s="4"/>
      <c r="G99" s="69"/>
      <c r="H99" s="31"/>
      <c r="I99" s="28"/>
      <c r="J99" s="28"/>
      <c r="K99" s="14"/>
      <c r="L99" s="14"/>
    </row>
    <row r="100" spans="1:12" x14ac:dyDescent="0.25">
      <c r="A100" s="95" t="s">
        <v>45</v>
      </c>
      <c r="B100" s="95"/>
      <c r="C100" s="95"/>
      <c r="D100" s="95"/>
      <c r="E100" s="95"/>
      <c r="F100" s="95"/>
      <c r="G100" s="69">
        <f>SUM(G91:G99)</f>
        <v>0</v>
      </c>
      <c r="H100" s="34"/>
      <c r="I100" s="28"/>
      <c r="J100" s="28"/>
      <c r="K100" s="14"/>
      <c r="L100" s="14"/>
    </row>
    <row r="101" spans="1:12" x14ac:dyDescent="0.25">
      <c r="A101" s="11"/>
      <c r="B101" s="11"/>
      <c r="C101" s="11"/>
      <c r="D101" s="11"/>
      <c r="E101" s="11"/>
      <c r="F101" s="72"/>
      <c r="G101" s="11"/>
      <c r="H101" s="28"/>
      <c r="I101" s="28"/>
      <c r="J101" s="28"/>
      <c r="K101" s="14"/>
      <c r="L101" s="14"/>
    </row>
    <row r="102" spans="1:12" x14ac:dyDescent="0.25">
      <c r="B102" s="11"/>
      <c r="C102" s="11"/>
      <c r="D102" s="11"/>
      <c r="E102" s="11"/>
      <c r="F102" s="11"/>
      <c r="G102" s="22"/>
      <c r="H102" s="23"/>
      <c r="I102" s="13"/>
      <c r="J102" s="13"/>
      <c r="K102" s="14"/>
      <c r="L102" s="14"/>
    </row>
    <row r="103" spans="1:12" x14ac:dyDescent="0.25">
      <c r="A103" s="96" t="s">
        <v>105</v>
      </c>
      <c r="B103" s="97"/>
      <c r="C103" s="97"/>
      <c r="D103" s="97"/>
      <c r="E103" s="97"/>
      <c r="F103" s="97"/>
      <c r="G103" s="97"/>
      <c r="H103" s="43"/>
      <c r="I103" s="13"/>
      <c r="J103" s="13"/>
      <c r="K103" s="14"/>
      <c r="L103" s="14"/>
    </row>
    <row r="104" spans="1:12" x14ac:dyDescent="0.25">
      <c r="A104" s="41" t="s">
        <v>0</v>
      </c>
      <c r="B104" s="41" t="s">
        <v>106</v>
      </c>
      <c r="C104" s="41" t="s">
        <v>83</v>
      </c>
      <c r="D104" s="41" t="s">
        <v>79</v>
      </c>
      <c r="E104" s="41" t="s">
        <v>107</v>
      </c>
      <c r="F104" s="41" t="s">
        <v>11</v>
      </c>
      <c r="G104" s="41" t="s">
        <v>104</v>
      </c>
      <c r="H104" s="42" t="s">
        <v>108</v>
      </c>
      <c r="I104" s="32"/>
      <c r="J104" s="33"/>
    </row>
    <row r="105" spans="1:12" x14ac:dyDescent="0.25">
      <c r="A105" s="51">
        <v>1</v>
      </c>
      <c r="B105" s="3" t="s">
        <v>109</v>
      </c>
      <c r="C105" s="4" t="s">
        <v>88</v>
      </c>
      <c r="D105" s="3">
        <v>41667</v>
      </c>
      <c r="E105" s="4" t="s">
        <v>110</v>
      </c>
      <c r="F105" s="4" t="s">
        <v>111</v>
      </c>
      <c r="G105" s="51">
        <v>40</v>
      </c>
      <c r="H105" s="31"/>
      <c r="I105" s="32"/>
      <c r="J105" s="33"/>
    </row>
    <row r="106" spans="1:12" x14ac:dyDescent="0.25">
      <c r="A106" s="51">
        <v>2</v>
      </c>
      <c r="B106" s="3" t="s">
        <v>112</v>
      </c>
      <c r="C106" s="4" t="s">
        <v>88</v>
      </c>
      <c r="D106" s="3">
        <v>41668</v>
      </c>
      <c r="E106" s="4" t="s">
        <v>110</v>
      </c>
      <c r="F106" s="4" t="s">
        <v>111</v>
      </c>
      <c r="G106" s="51">
        <v>34</v>
      </c>
      <c r="H106" s="31"/>
      <c r="I106" s="32"/>
      <c r="J106" s="33"/>
    </row>
    <row r="107" spans="1:12" x14ac:dyDescent="0.25">
      <c r="A107" s="51">
        <v>3</v>
      </c>
      <c r="B107" s="3" t="s">
        <v>113</v>
      </c>
      <c r="C107" s="4" t="s">
        <v>88</v>
      </c>
      <c r="D107" s="3">
        <v>41670</v>
      </c>
      <c r="E107" s="4" t="s">
        <v>110</v>
      </c>
      <c r="F107" s="4" t="s">
        <v>111</v>
      </c>
      <c r="G107" s="51">
        <v>37</v>
      </c>
      <c r="H107" s="31"/>
      <c r="I107" s="32"/>
      <c r="J107" s="33"/>
    </row>
    <row r="108" spans="1:12" x14ac:dyDescent="0.25">
      <c r="A108" s="51">
        <v>4</v>
      </c>
      <c r="B108" s="3" t="s">
        <v>114</v>
      </c>
      <c r="C108" s="4" t="s">
        <v>88</v>
      </c>
      <c r="D108" s="3">
        <v>41674</v>
      </c>
      <c r="E108" s="4" t="s">
        <v>110</v>
      </c>
      <c r="F108" s="4" t="s">
        <v>111</v>
      </c>
      <c r="G108" s="51">
        <v>16</v>
      </c>
      <c r="H108" s="31"/>
      <c r="I108" s="32"/>
      <c r="J108" s="33"/>
    </row>
    <row r="109" spans="1:12" x14ac:dyDescent="0.25">
      <c r="A109" s="51">
        <v>5</v>
      </c>
      <c r="B109" s="3" t="s">
        <v>115</v>
      </c>
      <c r="C109" s="4" t="s">
        <v>88</v>
      </c>
      <c r="D109" s="3">
        <v>41676</v>
      </c>
      <c r="E109" s="4" t="s">
        <v>110</v>
      </c>
      <c r="F109" s="4" t="s">
        <v>111</v>
      </c>
      <c r="G109" s="51">
        <v>41</v>
      </c>
      <c r="H109" s="31"/>
      <c r="I109" s="32"/>
      <c r="J109" s="33"/>
    </row>
    <row r="110" spans="1:12" x14ac:dyDescent="0.25">
      <c r="A110" s="51">
        <v>6</v>
      </c>
      <c r="B110" s="3" t="s">
        <v>116</v>
      </c>
      <c r="C110" s="4" t="s">
        <v>88</v>
      </c>
      <c r="D110" s="3">
        <v>41690</v>
      </c>
      <c r="E110" s="4" t="s">
        <v>110</v>
      </c>
      <c r="F110" s="4" t="s">
        <v>111</v>
      </c>
      <c r="G110" s="51">
        <v>35</v>
      </c>
      <c r="H110" s="31"/>
      <c r="I110" s="32"/>
      <c r="J110" s="33"/>
    </row>
    <row r="111" spans="1:12" x14ac:dyDescent="0.25">
      <c r="A111" s="51">
        <v>7</v>
      </c>
      <c r="B111" s="3" t="s">
        <v>35</v>
      </c>
      <c r="C111" s="4" t="s">
        <v>88</v>
      </c>
      <c r="D111" s="3">
        <v>41697</v>
      </c>
      <c r="E111" s="4" t="s">
        <v>110</v>
      </c>
      <c r="F111" s="4" t="s">
        <v>111</v>
      </c>
      <c r="G111" s="51">
        <v>76</v>
      </c>
      <c r="H111" s="31"/>
      <c r="I111" s="32"/>
      <c r="J111" s="33"/>
    </row>
    <row r="112" spans="1:12" x14ac:dyDescent="0.25">
      <c r="A112" s="51">
        <v>8</v>
      </c>
      <c r="B112" s="3" t="s">
        <v>117</v>
      </c>
      <c r="C112" s="4" t="s">
        <v>88</v>
      </c>
      <c r="D112" s="3">
        <v>41698</v>
      </c>
      <c r="E112" s="24" t="s">
        <v>118</v>
      </c>
      <c r="F112" s="4" t="s">
        <v>111</v>
      </c>
      <c r="G112" s="51">
        <v>82</v>
      </c>
      <c r="H112" s="31" t="s">
        <v>119</v>
      </c>
      <c r="I112" s="32"/>
      <c r="J112" s="33"/>
    </row>
    <row r="113" spans="1:10" x14ac:dyDescent="0.25">
      <c r="A113" s="51">
        <v>9</v>
      </c>
      <c r="B113" s="3" t="s">
        <v>120</v>
      </c>
      <c r="C113" s="4" t="s">
        <v>88</v>
      </c>
      <c r="D113" s="3">
        <v>41710</v>
      </c>
      <c r="E113" s="24" t="s">
        <v>134</v>
      </c>
      <c r="F113" s="24"/>
      <c r="G113" s="51">
        <v>0</v>
      </c>
      <c r="H113" s="31"/>
      <c r="I113" s="32"/>
      <c r="J113" s="33"/>
    </row>
    <row r="114" spans="1:10" x14ac:dyDescent="0.25">
      <c r="A114" s="51">
        <v>10</v>
      </c>
      <c r="B114" s="3" t="s">
        <v>12</v>
      </c>
      <c r="C114" s="4" t="s">
        <v>88</v>
      </c>
      <c r="D114" s="3">
        <v>41711</v>
      </c>
      <c r="E114" s="4" t="s">
        <v>110</v>
      </c>
      <c r="F114" s="4" t="s">
        <v>111</v>
      </c>
      <c r="G114" s="51">
        <v>180</v>
      </c>
      <c r="H114" s="31"/>
      <c r="I114" s="32"/>
      <c r="J114" s="33"/>
    </row>
    <row r="115" spans="1:10" x14ac:dyDescent="0.25">
      <c r="A115" s="51">
        <v>11</v>
      </c>
      <c r="B115" s="3" t="s">
        <v>28</v>
      </c>
      <c r="C115" s="4" t="s">
        <v>88</v>
      </c>
      <c r="D115" s="3">
        <v>41720</v>
      </c>
      <c r="E115" s="4" t="s">
        <v>161</v>
      </c>
      <c r="F115" s="4" t="s">
        <v>111</v>
      </c>
      <c r="G115" s="51">
        <v>100</v>
      </c>
      <c r="H115" s="31"/>
      <c r="I115" s="32"/>
      <c r="J115" s="33"/>
    </row>
    <row r="116" spans="1:10" x14ac:dyDescent="0.25">
      <c r="A116" s="2">
        <v>12</v>
      </c>
      <c r="B116" s="3" t="s">
        <v>179</v>
      </c>
      <c r="C116" s="24" t="s">
        <v>180</v>
      </c>
      <c r="D116" s="3">
        <v>41785</v>
      </c>
      <c r="E116" s="4" t="s">
        <v>161</v>
      </c>
      <c r="F116" s="4" t="s">
        <v>111</v>
      </c>
      <c r="G116" s="58">
        <v>25</v>
      </c>
      <c r="H116" s="31"/>
      <c r="I116" s="32"/>
      <c r="J116" s="33"/>
    </row>
    <row r="117" spans="1:10" x14ac:dyDescent="0.25">
      <c r="A117" s="2">
        <v>13</v>
      </c>
      <c r="B117" s="3" t="s">
        <v>148</v>
      </c>
      <c r="C117" s="4" t="s">
        <v>88</v>
      </c>
      <c r="D117" s="3">
        <v>41816</v>
      </c>
      <c r="E117" s="4" t="s">
        <v>110</v>
      </c>
      <c r="F117" s="4" t="s">
        <v>111</v>
      </c>
      <c r="G117" s="63">
        <v>200</v>
      </c>
      <c r="H117" s="34"/>
      <c r="I117" s="32"/>
      <c r="J117" s="33"/>
    </row>
    <row r="118" spans="1:10" x14ac:dyDescent="0.25">
      <c r="A118" s="63">
        <v>14</v>
      </c>
      <c r="B118" s="3" t="s">
        <v>21</v>
      </c>
      <c r="C118" s="4" t="s">
        <v>88</v>
      </c>
      <c r="D118" s="3">
        <v>41837</v>
      </c>
      <c r="E118" s="4" t="s">
        <v>110</v>
      </c>
      <c r="F118" s="4" t="s">
        <v>111</v>
      </c>
      <c r="G118" s="69">
        <v>34</v>
      </c>
      <c r="H118" s="31" t="s">
        <v>227</v>
      </c>
      <c r="I118" s="32"/>
      <c r="J118" s="33"/>
    </row>
    <row r="119" spans="1:10" x14ac:dyDescent="0.25">
      <c r="A119" s="69">
        <v>15</v>
      </c>
      <c r="B119" s="3" t="s">
        <v>236</v>
      </c>
      <c r="C119" s="4" t="s">
        <v>88</v>
      </c>
      <c r="D119" s="3">
        <v>41844</v>
      </c>
      <c r="E119" s="4" t="s">
        <v>240</v>
      </c>
      <c r="F119" s="4" t="s">
        <v>111</v>
      </c>
      <c r="G119" s="75">
        <v>60</v>
      </c>
      <c r="H119" s="31" t="s">
        <v>239</v>
      </c>
      <c r="I119" s="32"/>
      <c r="J119" s="33"/>
    </row>
    <row r="120" spans="1:10" x14ac:dyDescent="0.25">
      <c r="A120" s="69">
        <v>16</v>
      </c>
      <c r="B120" s="3" t="s">
        <v>20</v>
      </c>
      <c r="C120" s="4" t="s">
        <v>88</v>
      </c>
      <c r="D120" s="3">
        <v>41851</v>
      </c>
      <c r="E120" s="4" t="s">
        <v>240</v>
      </c>
      <c r="F120" s="4" t="s">
        <v>111</v>
      </c>
      <c r="G120" s="86">
        <v>10</v>
      </c>
      <c r="H120" s="31" t="s">
        <v>257</v>
      </c>
      <c r="I120" s="32"/>
      <c r="J120" s="33"/>
    </row>
    <row r="121" spans="1:10" x14ac:dyDescent="0.25">
      <c r="A121" s="75">
        <v>17</v>
      </c>
      <c r="B121" s="3" t="s">
        <v>22</v>
      </c>
      <c r="C121" s="4" t="s">
        <v>88</v>
      </c>
      <c r="D121" s="3">
        <v>41877</v>
      </c>
      <c r="E121" s="4" t="s">
        <v>161</v>
      </c>
      <c r="F121" s="4" t="s">
        <v>111</v>
      </c>
      <c r="G121" s="86">
        <v>12</v>
      </c>
      <c r="H121" s="31" t="s">
        <v>257</v>
      </c>
      <c r="I121" s="32"/>
      <c r="J121" s="33"/>
    </row>
    <row r="122" spans="1:10" x14ac:dyDescent="0.25">
      <c r="A122" s="86"/>
      <c r="B122" s="3" t="s">
        <v>176</v>
      </c>
      <c r="C122" s="4" t="s">
        <v>88</v>
      </c>
      <c r="D122" s="3">
        <v>41878</v>
      </c>
      <c r="E122" s="24" t="s">
        <v>139</v>
      </c>
      <c r="F122" s="4" t="s">
        <v>111</v>
      </c>
      <c r="G122" s="86">
        <v>60</v>
      </c>
      <c r="H122" s="31" t="s">
        <v>259</v>
      </c>
      <c r="I122" s="32"/>
      <c r="J122" s="33"/>
    </row>
    <row r="123" spans="1:10" x14ac:dyDescent="0.25">
      <c r="A123" s="75">
        <v>18</v>
      </c>
      <c r="B123" s="3" t="s">
        <v>23</v>
      </c>
      <c r="C123" s="4" t="s">
        <v>88</v>
      </c>
      <c r="D123" s="3">
        <v>41879</v>
      </c>
      <c r="E123" s="24" t="s">
        <v>139</v>
      </c>
      <c r="F123" s="4" t="s">
        <v>111</v>
      </c>
      <c r="G123" s="86">
        <v>40</v>
      </c>
      <c r="H123" s="31" t="s">
        <v>259</v>
      </c>
      <c r="I123" s="32"/>
      <c r="J123" s="33"/>
    </row>
    <row r="124" spans="1:10" x14ac:dyDescent="0.25">
      <c r="A124" s="78">
        <v>19</v>
      </c>
      <c r="B124" s="74" t="s">
        <v>24</v>
      </c>
      <c r="C124" s="4" t="s">
        <v>88</v>
      </c>
      <c r="D124" s="3">
        <v>41879</v>
      </c>
      <c r="E124" s="4" t="s">
        <v>240</v>
      </c>
      <c r="F124" s="4" t="s">
        <v>111</v>
      </c>
      <c r="G124" s="86">
        <v>38</v>
      </c>
      <c r="H124" s="31" t="s">
        <v>257</v>
      </c>
      <c r="I124" s="32"/>
      <c r="J124" s="33"/>
    </row>
    <row r="125" spans="1:10" x14ac:dyDescent="0.25">
      <c r="A125" s="78">
        <v>20</v>
      </c>
      <c r="B125" s="3" t="s">
        <v>26</v>
      </c>
      <c r="C125" s="4" t="s">
        <v>88</v>
      </c>
      <c r="D125" s="3">
        <v>41886</v>
      </c>
      <c r="E125" s="24" t="s">
        <v>139</v>
      </c>
      <c r="F125" s="4" t="s">
        <v>111</v>
      </c>
      <c r="G125" s="86">
        <v>50</v>
      </c>
      <c r="H125" s="31" t="s">
        <v>259</v>
      </c>
      <c r="I125" s="32"/>
      <c r="J125" s="33"/>
    </row>
    <row r="126" spans="1:10" x14ac:dyDescent="0.25">
      <c r="A126" s="78">
        <v>21</v>
      </c>
      <c r="B126" s="74" t="s">
        <v>152</v>
      </c>
      <c r="C126" s="4" t="s">
        <v>88</v>
      </c>
      <c r="D126" s="3">
        <v>41900</v>
      </c>
      <c r="E126" s="4" t="s">
        <v>240</v>
      </c>
      <c r="F126" s="4" t="s">
        <v>285</v>
      </c>
      <c r="G126" s="89">
        <v>0</v>
      </c>
      <c r="H126" s="31"/>
      <c r="I126" s="32"/>
      <c r="J126" s="33"/>
    </row>
    <row r="127" spans="1:10" x14ac:dyDescent="0.25">
      <c r="A127" s="78">
        <v>22</v>
      </c>
      <c r="B127" s="3" t="s">
        <v>27</v>
      </c>
      <c r="C127" s="4" t="s">
        <v>88</v>
      </c>
      <c r="D127" s="3">
        <v>41901</v>
      </c>
      <c r="E127" s="4" t="s">
        <v>283</v>
      </c>
      <c r="F127" s="4" t="s">
        <v>111</v>
      </c>
      <c r="G127" s="89">
        <v>50</v>
      </c>
      <c r="H127" s="31"/>
      <c r="I127" s="32"/>
      <c r="J127" s="33"/>
    </row>
    <row r="128" spans="1:10" x14ac:dyDescent="0.25">
      <c r="A128" s="78">
        <v>23</v>
      </c>
      <c r="B128" s="4" t="s">
        <v>215</v>
      </c>
      <c r="C128" s="4" t="s">
        <v>88</v>
      </c>
      <c r="D128" s="3">
        <v>41922</v>
      </c>
      <c r="E128" s="4" t="s">
        <v>135</v>
      </c>
      <c r="F128" s="4"/>
      <c r="G128" s="75"/>
      <c r="H128" s="31"/>
      <c r="I128" s="32"/>
      <c r="J128" s="33"/>
    </row>
    <row r="129" spans="1:10" x14ac:dyDescent="0.25">
      <c r="A129" s="75">
        <v>24</v>
      </c>
      <c r="B129" s="74" t="s">
        <v>223</v>
      </c>
      <c r="C129" s="4" t="s">
        <v>88</v>
      </c>
      <c r="D129" s="3">
        <v>41928</v>
      </c>
      <c r="E129" s="4" t="s">
        <v>161</v>
      </c>
      <c r="F129" s="4"/>
      <c r="G129" s="75"/>
      <c r="H129" s="31"/>
      <c r="I129" s="32"/>
      <c r="J129" s="33"/>
    </row>
    <row r="130" spans="1:10" x14ac:dyDescent="0.25">
      <c r="A130" s="81">
        <v>25</v>
      </c>
      <c r="B130" s="3" t="s">
        <v>185</v>
      </c>
      <c r="C130" s="4" t="s">
        <v>88</v>
      </c>
      <c r="D130" s="3">
        <v>41935</v>
      </c>
      <c r="E130" s="4"/>
      <c r="F130" s="4"/>
      <c r="G130" s="81"/>
      <c r="H130" s="31"/>
      <c r="I130" s="32"/>
      <c r="J130" s="33"/>
    </row>
    <row r="131" spans="1:10" x14ac:dyDescent="0.25">
      <c r="A131" s="81">
        <v>26</v>
      </c>
      <c r="B131" s="3" t="s">
        <v>28</v>
      </c>
      <c r="C131" s="4" t="s">
        <v>88</v>
      </c>
      <c r="D131" s="3">
        <v>41942</v>
      </c>
      <c r="E131" s="4" t="s">
        <v>240</v>
      </c>
      <c r="F131" s="4"/>
      <c r="G131" s="81"/>
      <c r="H131" s="31"/>
      <c r="I131" s="32"/>
      <c r="J131" s="33"/>
    </row>
    <row r="132" spans="1:10" x14ac:dyDescent="0.25">
      <c r="A132" s="81">
        <v>27</v>
      </c>
      <c r="B132" s="24" t="s">
        <v>157</v>
      </c>
      <c r="C132" s="4" t="s">
        <v>88</v>
      </c>
      <c r="D132" s="3">
        <v>41949</v>
      </c>
      <c r="E132" s="4" t="s">
        <v>240</v>
      </c>
      <c r="F132" s="4"/>
      <c r="G132" s="81"/>
      <c r="H132" s="31"/>
      <c r="I132" s="32"/>
      <c r="J132" s="33"/>
    </row>
    <row r="133" spans="1:10" x14ac:dyDescent="0.25">
      <c r="A133" s="81">
        <v>28</v>
      </c>
      <c r="B133" s="3" t="s">
        <v>142</v>
      </c>
      <c r="C133" s="4" t="s">
        <v>88</v>
      </c>
      <c r="D133" s="3">
        <v>41949</v>
      </c>
      <c r="E133" s="4" t="s">
        <v>161</v>
      </c>
      <c r="F133" s="4"/>
      <c r="G133" s="81"/>
      <c r="H133" s="31"/>
      <c r="I133" s="32"/>
      <c r="J133" s="33"/>
    </row>
    <row r="134" spans="1:10" x14ac:dyDescent="0.25">
      <c r="A134" s="81">
        <v>29</v>
      </c>
      <c r="B134" s="24" t="s">
        <v>154</v>
      </c>
      <c r="C134" s="4" t="s">
        <v>88</v>
      </c>
      <c r="D134" s="3">
        <v>41950</v>
      </c>
      <c r="E134" s="4" t="s">
        <v>277</v>
      </c>
      <c r="F134" s="4"/>
      <c r="G134" s="81"/>
      <c r="H134" s="31"/>
      <c r="I134" s="32"/>
      <c r="J134" s="33"/>
    </row>
    <row r="135" spans="1:10" x14ac:dyDescent="0.25">
      <c r="A135" s="81">
        <v>30</v>
      </c>
      <c r="B135" s="4" t="s">
        <v>155</v>
      </c>
      <c r="C135" s="4" t="s">
        <v>88</v>
      </c>
      <c r="D135" s="3">
        <v>41970</v>
      </c>
      <c r="E135" s="4" t="s">
        <v>240</v>
      </c>
      <c r="F135" s="4"/>
      <c r="G135" s="81"/>
      <c r="H135" s="31"/>
      <c r="I135" s="32"/>
      <c r="J135" s="33"/>
    </row>
    <row r="136" spans="1:10" x14ac:dyDescent="0.25">
      <c r="A136" s="81"/>
      <c r="B136" s="3"/>
      <c r="C136" s="4"/>
      <c r="D136" s="3"/>
      <c r="E136" s="4"/>
      <c r="F136" s="4"/>
      <c r="G136" s="81"/>
      <c r="H136" s="31"/>
      <c r="I136" s="32"/>
      <c r="J136" s="33"/>
    </row>
    <row r="137" spans="1:10" x14ac:dyDescent="0.25">
      <c r="A137" s="81"/>
      <c r="B137" s="3"/>
      <c r="C137" s="4"/>
      <c r="D137" s="3"/>
      <c r="E137" s="4"/>
      <c r="F137" s="4"/>
      <c r="G137" s="81"/>
      <c r="H137" s="31"/>
      <c r="I137" s="32"/>
      <c r="J137" s="33"/>
    </row>
    <row r="138" spans="1:10" x14ac:dyDescent="0.25">
      <c r="A138" s="81"/>
      <c r="B138" s="3"/>
      <c r="C138" s="4"/>
      <c r="D138" s="3"/>
      <c r="E138" s="4"/>
      <c r="F138" s="4"/>
      <c r="G138" s="81"/>
      <c r="H138" s="31"/>
      <c r="I138" s="32"/>
      <c r="J138" s="33"/>
    </row>
    <row r="139" spans="1:10" x14ac:dyDescent="0.25">
      <c r="A139" s="81"/>
      <c r="B139" s="3"/>
      <c r="C139" s="4"/>
      <c r="D139" s="3"/>
      <c r="E139" s="4"/>
      <c r="F139" s="4"/>
      <c r="G139" s="81"/>
      <c r="H139" s="31"/>
      <c r="I139" s="32"/>
      <c r="J139" s="33"/>
    </row>
    <row r="140" spans="1:10" x14ac:dyDescent="0.25">
      <c r="A140" s="81"/>
      <c r="B140" s="3"/>
      <c r="C140" s="4"/>
      <c r="D140" s="3"/>
      <c r="E140" s="4"/>
      <c r="F140" s="4"/>
      <c r="G140" s="81"/>
      <c r="H140" s="31"/>
      <c r="I140" s="32"/>
      <c r="J140" s="33"/>
    </row>
    <row r="141" spans="1:10" x14ac:dyDescent="0.25">
      <c r="A141" s="81"/>
      <c r="B141" s="3"/>
      <c r="C141" s="4"/>
      <c r="D141" s="3"/>
      <c r="E141" s="4"/>
      <c r="F141" s="4"/>
      <c r="G141" s="81"/>
      <c r="H141" s="31"/>
      <c r="I141" s="32"/>
      <c r="J141" s="33"/>
    </row>
    <row r="142" spans="1:10" x14ac:dyDescent="0.25">
      <c r="A142" s="75"/>
      <c r="B142" s="3"/>
      <c r="C142" s="4"/>
      <c r="D142" s="3"/>
      <c r="E142" s="4"/>
      <c r="F142" s="4"/>
      <c r="G142" s="75"/>
      <c r="H142" s="31"/>
      <c r="I142" s="32"/>
      <c r="J142" s="33"/>
    </row>
    <row r="143" spans="1:10" x14ac:dyDescent="0.25">
      <c r="A143" s="2"/>
      <c r="B143" s="3"/>
      <c r="C143" s="4"/>
      <c r="D143" s="3"/>
      <c r="E143" s="4"/>
      <c r="F143" s="4"/>
      <c r="G143" s="2"/>
      <c r="H143" s="31"/>
      <c r="I143" s="32"/>
      <c r="J143" s="33"/>
    </row>
    <row r="144" spans="1:10" x14ac:dyDescent="0.25">
      <c r="A144" s="95" t="s">
        <v>45</v>
      </c>
      <c r="B144" s="95"/>
      <c r="C144" s="95"/>
      <c r="D144" s="95"/>
      <c r="E144" s="95"/>
      <c r="F144" s="95"/>
      <c r="G144" s="2">
        <f>SUM(G105:G143)</f>
        <v>1220</v>
      </c>
      <c r="H144" s="34"/>
      <c r="I144" s="15"/>
      <c r="J144" s="15"/>
    </row>
    <row r="145" spans="2:10" s="15" customFormat="1" x14ac:dyDescent="0.25">
      <c r="B145" s="11"/>
      <c r="C145" s="11"/>
      <c r="D145" s="11"/>
      <c r="E145" s="11"/>
      <c r="F145" s="11"/>
    </row>
    <row r="146" spans="2:10" x14ac:dyDescent="0.25">
      <c r="B146" s="11"/>
      <c r="C146" s="11"/>
      <c r="D146" s="11"/>
      <c r="E146" s="11"/>
      <c r="F146" s="11"/>
      <c r="G146" s="15"/>
      <c r="H146" s="15"/>
      <c r="I146" s="15"/>
      <c r="J146" s="15"/>
    </row>
    <row r="147" spans="2:10" x14ac:dyDescent="0.25">
      <c r="B147" s="95" t="s">
        <v>121</v>
      </c>
      <c r="C147" s="95"/>
      <c r="D147" s="95"/>
      <c r="E147" s="95"/>
      <c r="F147" s="95"/>
      <c r="G147" s="95"/>
    </row>
    <row r="148" spans="2:10" x14ac:dyDescent="0.25">
      <c r="B148" s="2" t="s">
        <v>122</v>
      </c>
      <c r="C148" s="2" t="s">
        <v>129</v>
      </c>
      <c r="D148" s="44" t="s">
        <v>130</v>
      </c>
      <c r="E148" s="2" t="s">
        <v>124</v>
      </c>
      <c r="F148" s="2" t="s">
        <v>8</v>
      </c>
      <c r="G148" s="2" t="s">
        <v>9</v>
      </c>
    </row>
    <row r="149" spans="2:10" x14ac:dyDescent="0.25">
      <c r="B149" s="2" t="s">
        <v>125</v>
      </c>
      <c r="C149" s="35">
        <f>D59+10</f>
        <v>615</v>
      </c>
      <c r="D149" s="4">
        <f>F59</f>
        <v>338</v>
      </c>
      <c r="E149" s="6">
        <f>D149/C149</f>
        <v>0.54959349593495932</v>
      </c>
      <c r="F149" s="7">
        <f>I59</f>
        <v>1702300</v>
      </c>
      <c r="G149" s="7">
        <f>F149/D149</f>
        <v>5036.3905325443784</v>
      </c>
    </row>
    <row r="150" spans="2:10" x14ac:dyDescent="0.25">
      <c r="B150" s="2" t="s">
        <v>126</v>
      </c>
      <c r="C150" s="35">
        <v>1042</v>
      </c>
      <c r="D150" s="35">
        <f>H75</f>
        <v>1096</v>
      </c>
      <c r="E150" s="36">
        <f>D150/C150</f>
        <v>1.051823416506718</v>
      </c>
      <c r="F150" s="5">
        <f>I75</f>
        <v>8017525</v>
      </c>
      <c r="G150" s="7">
        <f>F150/D150</f>
        <v>7315.26003649635</v>
      </c>
    </row>
    <row r="151" spans="2:10" x14ac:dyDescent="0.25">
      <c r="B151" s="2" t="s">
        <v>91</v>
      </c>
      <c r="C151" s="35"/>
      <c r="D151" s="35"/>
      <c r="E151" s="36"/>
      <c r="F151" s="5"/>
      <c r="G151" s="7"/>
    </row>
    <row r="152" spans="2:10" x14ac:dyDescent="0.25">
      <c r="B152" s="2" t="s">
        <v>89</v>
      </c>
      <c r="C152" s="37"/>
      <c r="D152" s="37"/>
      <c r="E152" s="38"/>
      <c r="F152" s="9"/>
      <c r="G152" s="39"/>
    </row>
  </sheetData>
  <sortState ref="C26:C31">
    <sortCondition ref="C26:C31"/>
  </sortState>
  <mergeCells count="13">
    <mergeCell ref="B147:G147"/>
    <mergeCell ref="A84:F84"/>
    <mergeCell ref="A87:F87"/>
    <mergeCell ref="A92:E92"/>
    <mergeCell ref="A103:G103"/>
    <mergeCell ref="A144:F144"/>
    <mergeCell ref="A95:H95"/>
    <mergeCell ref="A100:F100"/>
    <mergeCell ref="A1:L1"/>
    <mergeCell ref="A61:J61"/>
    <mergeCell ref="A75:F75"/>
    <mergeCell ref="A78:J78"/>
    <mergeCell ref="A59:C59"/>
  </mergeCells>
  <pageMargins left="0.19685039370078741" right="0.19685039370078741" top="0.19685039370078741" bottom="0.19685039370078741" header="0.51181102362204722" footer="0.51181102362204722"/>
  <pageSetup paperSize="9" scale="60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Brasil</vt:lpstr>
      <vt:lpstr>MG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ABCZ</dc:creator>
  <cp:lastModifiedBy>Aryanna</cp:lastModifiedBy>
  <cp:revision>0</cp:revision>
  <cp:lastPrinted>2014-10-10T20:50:29Z</cp:lastPrinted>
  <dcterms:created xsi:type="dcterms:W3CDTF">2013-02-15T11:38:21Z</dcterms:created>
  <dcterms:modified xsi:type="dcterms:W3CDTF">2014-10-13T11:03:50Z</dcterms:modified>
</cp:coreProperties>
</file>