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Plan1" sheetId="1" r:id="rId1"/>
  </sheets>
  <calcPr calcId="145621"/>
</workbook>
</file>

<file path=xl/calcChain.xml><?xml version="1.0" encoding="utf-8"?>
<calcChain xmlns="http://schemas.openxmlformats.org/spreadsheetml/2006/main">
  <c r="AP58" i="1" l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B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12" i="1"/>
  <c r="B13" i="1"/>
  <c r="B14" i="1"/>
  <c r="B11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<sst xmlns="http://schemas.openxmlformats.org/spreadsheetml/2006/main" count="71" uniqueCount="23">
  <si>
    <t>Agronegócio</t>
  </si>
  <si>
    <t>Total (A+B+C+D)</t>
  </si>
  <si>
    <t>Total</t>
  </si>
  <si>
    <t>A) Insumos</t>
  </si>
  <si>
    <t>A) Insumos (geral)</t>
  </si>
  <si>
    <t xml:space="preserve"> B) Agropecuária </t>
  </si>
  <si>
    <t xml:space="preserve"> C) Indústria</t>
  </si>
  <si>
    <t xml:space="preserve"> D) Distribuição</t>
  </si>
  <si>
    <t>Agricultura Total (A+B+C+D)</t>
  </si>
  <si>
    <t>Agricultura Total</t>
  </si>
  <si>
    <t xml:space="preserve"> B) Agricultura</t>
  </si>
  <si>
    <t xml:space="preserve"> B) Agricultura </t>
  </si>
  <si>
    <t>Pecuária Total (A+B+C+D)</t>
  </si>
  <si>
    <t>Pecuária Total</t>
  </si>
  <si>
    <t xml:space="preserve"> B) Pecuária </t>
  </si>
  <si>
    <t xml:space="preserve"> B) Pecuária</t>
  </si>
  <si>
    <t>Fonte: Cepea-USP/CNA</t>
  </si>
  <si>
    <t>Variação Anual</t>
  </si>
  <si>
    <t xml:space="preserve">PIB total_BR milhões 2013 </t>
  </si>
  <si>
    <t>PIB do Agronegócio Brasileiro no PIB do Brasil - 1994 a 2013</t>
  </si>
  <si>
    <t>VALORES do PIB do Agronegócio Brasileiro, 1994 a 2013, em R$ Milhões de 2013</t>
  </si>
  <si>
    <t>Participação de cada Segmento no PIB do Agronegócio Cepea-USP/CNA, 1994 a 2011</t>
  </si>
  <si>
    <t>Variação Anual de cada segmento do PIB do Agronegócio Cepea-USP/CNA, 1994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</si>
</sst>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60"/>
      <name val="Arial"/>
      <family val="2"/>
    </font>
    <font>
      <sz val="10"/>
      <color indexed="6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164" fontId="2" fillId="0" borderId="0" xfId="1" applyNumberFormat="1" applyFont="1" applyBorder="1"/>
    <xf numFmtId="0" fontId="6" fillId="0" borderId="0" xfId="0" applyFont="1" applyBorder="1"/>
    <xf numFmtId="3" fontId="2" fillId="0" borderId="0" xfId="0" applyNumberFormat="1" applyFont="1" applyBorder="1"/>
    <xf numFmtId="10" fontId="2" fillId="0" borderId="0" xfId="2" applyNumberFormat="1" applyFont="1" applyFill="1" applyBorder="1"/>
    <xf numFmtId="0" fontId="7" fillId="0" borderId="0" xfId="0" applyFont="1" applyBorder="1"/>
    <xf numFmtId="4" fontId="2" fillId="0" borderId="0" xfId="0" applyNumberFormat="1" applyFont="1" applyBorder="1"/>
    <xf numFmtId="0" fontId="8" fillId="0" borderId="0" xfId="0" applyFont="1" applyBorder="1"/>
    <xf numFmtId="4" fontId="8" fillId="0" borderId="0" xfId="0" applyNumberFormat="1" applyFont="1" applyBorder="1"/>
    <xf numFmtId="0" fontId="9" fillId="0" borderId="0" xfId="0" applyFont="1" applyBorder="1"/>
    <xf numFmtId="4" fontId="2" fillId="0" borderId="0" xfId="0" applyNumberFormat="1" applyFont="1" applyFill="1" applyBorder="1"/>
    <xf numFmtId="2" fontId="2" fillId="0" borderId="0" xfId="0" applyNumberFormat="1" applyFont="1" applyBorder="1"/>
    <xf numFmtId="43" fontId="2" fillId="0" borderId="0" xfId="1" applyFont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2" fontId="2" fillId="0" borderId="0" xfId="0" applyNumberFormat="1" applyFont="1" applyFill="1" applyBorder="1"/>
    <xf numFmtId="0" fontId="10" fillId="0" borderId="0" xfId="0" applyFont="1" applyBorder="1"/>
    <xf numFmtId="0" fontId="11" fillId="0" borderId="0" xfId="0" applyFont="1" applyFill="1" applyBorder="1" applyAlignment="1">
      <alignment horizontal="right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Y60"/>
  <sheetViews>
    <sheetView tabSelected="1" zoomScale="80" zoomScaleNormal="80" workbookViewId="0">
      <selection activeCell="AA29" sqref="AA29"/>
    </sheetView>
  </sheetViews>
  <sheetFormatPr defaultRowHeight="12.75" x14ac:dyDescent="0.2"/>
  <cols>
    <col min="1" max="1" width="26.7109375" style="1" customWidth="1"/>
    <col min="2" max="3" width="11.7109375" style="1" bestFit="1" customWidth="1"/>
    <col min="4" max="6" width="11.42578125" style="1" bestFit="1" customWidth="1"/>
    <col min="7" max="11" width="11.7109375" style="1" bestFit="1" customWidth="1"/>
    <col min="12" max="12" width="12.140625" style="1" bestFit="1" customWidth="1"/>
    <col min="13" max="14" width="11.28515625" style="1" bestFit="1" customWidth="1"/>
    <col min="15" max="15" width="11.42578125" style="1" bestFit="1" customWidth="1"/>
    <col min="16" max="21" width="11.28515625" style="1" customWidth="1"/>
    <col min="22" max="22" width="10.140625" style="1" customWidth="1"/>
    <col min="23" max="23" width="39.28515625" style="1" bestFit="1" customWidth="1"/>
    <col min="24" max="29" width="9.42578125" style="1" bestFit="1" customWidth="1"/>
    <col min="30" max="34" width="9.28515625" style="1" bestFit="1" customWidth="1"/>
    <col min="35" max="35" width="9" style="1" customWidth="1"/>
    <col min="36" max="37" width="9.28515625" style="1" bestFit="1" customWidth="1"/>
    <col min="38" max="16384" width="9.140625" style="1"/>
  </cols>
  <sheetData>
    <row r="6" spans="1:43" ht="15.75" x14ac:dyDescent="0.25">
      <c r="F6" s="2" t="s">
        <v>20</v>
      </c>
      <c r="AB6" s="2" t="s">
        <v>21</v>
      </c>
    </row>
    <row r="8" spans="1:43" x14ac:dyDescent="0.2">
      <c r="A8" s="3" t="s">
        <v>0</v>
      </c>
      <c r="B8" s="3">
        <v>1994</v>
      </c>
      <c r="C8" s="3">
        <v>1995</v>
      </c>
      <c r="D8" s="3">
        <v>1996</v>
      </c>
      <c r="E8" s="3">
        <v>1997</v>
      </c>
      <c r="F8" s="3">
        <v>1998</v>
      </c>
      <c r="G8" s="3">
        <v>1999</v>
      </c>
      <c r="H8" s="3">
        <v>2000</v>
      </c>
      <c r="I8" s="3">
        <v>2001</v>
      </c>
      <c r="J8" s="3">
        <v>2002</v>
      </c>
      <c r="K8" s="3">
        <v>2003</v>
      </c>
      <c r="L8" s="3">
        <v>2004</v>
      </c>
      <c r="M8" s="3">
        <v>2005</v>
      </c>
      <c r="N8" s="3">
        <v>2006</v>
      </c>
      <c r="O8" s="3">
        <v>2007</v>
      </c>
      <c r="P8" s="3">
        <v>2008</v>
      </c>
      <c r="Q8" s="3">
        <v>2009</v>
      </c>
      <c r="R8" s="3">
        <v>2010</v>
      </c>
      <c r="S8" s="3">
        <v>2011</v>
      </c>
      <c r="T8" s="3">
        <v>2012</v>
      </c>
      <c r="U8" s="3">
        <v>2013</v>
      </c>
      <c r="V8" s="4"/>
      <c r="W8" s="5" t="s">
        <v>0</v>
      </c>
      <c r="X8" s="5">
        <v>1994</v>
      </c>
      <c r="Y8" s="5">
        <v>1995</v>
      </c>
      <c r="Z8" s="5">
        <v>1996</v>
      </c>
      <c r="AA8" s="5">
        <v>1997</v>
      </c>
      <c r="AB8" s="5">
        <v>1998</v>
      </c>
      <c r="AC8" s="5">
        <v>1999</v>
      </c>
      <c r="AD8" s="5">
        <v>2000</v>
      </c>
      <c r="AE8" s="5">
        <v>2001</v>
      </c>
      <c r="AF8" s="5">
        <v>2002</v>
      </c>
      <c r="AG8" s="5">
        <v>2003</v>
      </c>
      <c r="AH8" s="5">
        <v>2004</v>
      </c>
      <c r="AI8" s="5">
        <v>2005</v>
      </c>
      <c r="AJ8" s="5">
        <v>2006</v>
      </c>
      <c r="AK8" s="5">
        <v>2007</v>
      </c>
      <c r="AL8" s="5">
        <v>2008</v>
      </c>
      <c r="AM8" s="3">
        <v>2009</v>
      </c>
      <c r="AN8" s="5">
        <v>2010</v>
      </c>
      <c r="AO8" s="5">
        <v>2011</v>
      </c>
      <c r="AP8" s="5">
        <v>2012</v>
      </c>
      <c r="AQ8" s="5">
        <v>2013</v>
      </c>
    </row>
    <row r="9" spans="1:43" x14ac:dyDescent="0.2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43" x14ac:dyDescent="0.2">
      <c r="A10" s="7" t="s">
        <v>1</v>
      </c>
      <c r="B10" s="8">
        <f>SUM(B11:B14)</f>
        <v>728742.43116112275</v>
      </c>
      <c r="C10" s="8">
        <f t="shared" ref="C10:U10" si="0">SUM(C11:C14)</f>
        <v>750036.42678518232</v>
      </c>
      <c r="D10" s="8">
        <f t="shared" si="0"/>
        <v>737864.39913854643</v>
      </c>
      <c r="E10" s="8">
        <f t="shared" si="0"/>
        <v>731342.60323391971</v>
      </c>
      <c r="F10" s="8">
        <f t="shared" si="0"/>
        <v>735581.52315549157</v>
      </c>
      <c r="G10" s="8">
        <f t="shared" si="0"/>
        <v>749134.91224931215</v>
      </c>
      <c r="H10" s="8">
        <f t="shared" si="0"/>
        <v>749870.20315151021</v>
      </c>
      <c r="I10" s="8">
        <f t="shared" si="0"/>
        <v>762969.81687393342</v>
      </c>
      <c r="J10" s="8">
        <f t="shared" si="0"/>
        <v>830169.73004679079</v>
      </c>
      <c r="K10" s="8">
        <f t="shared" si="0"/>
        <v>884421.22867340199</v>
      </c>
      <c r="L10" s="8">
        <f t="shared" si="0"/>
        <v>907014.00768412231</v>
      </c>
      <c r="M10" s="8">
        <f t="shared" si="0"/>
        <v>864767.44896788418</v>
      </c>
      <c r="N10" s="8">
        <f t="shared" si="0"/>
        <v>868680.84260210558</v>
      </c>
      <c r="O10" s="8">
        <f t="shared" si="0"/>
        <v>937239.42552716506</v>
      </c>
      <c r="P10" s="8">
        <f t="shared" si="0"/>
        <v>1012560.6808909473</v>
      </c>
      <c r="Q10" s="8">
        <f t="shared" si="0"/>
        <v>954304.70149237651</v>
      </c>
      <c r="R10" s="8">
        <f t="shared" si="0"/>
        <v>1026170.532013332</v>
      </c>
      <c r="S10" s="8">
        <f t="shared" si="0"/>
        <v>1081396.8798032822</v>
      </c>
      <c r="T10" s="8">
        <f t="shared" si="0"/>
        <v>1051069.2411186588</v>
      </c>
      <c r="U10" s="8">
        <f t="shared" si="0"/>
        <v>1092237.7168979167</v>
      </c>
      <c r="V10" s="9"/>
      <c r="W10" s="10" t="s">
        <v>2</v>
      </c>
      <c r="X10" s="11">
        <f>B10/B$10*100</f>
        <v>100</v>
      </c>
      <c r="Y10" s="11">
        <f t="shared" ref="Y10:AN14" si="1">C10/C$10*100</f>
        <v>100</v>
      </c>
      <c r="Z10" s="11">
        <f t="shared" si="1"/>
        <v>100</v>
      </c>
      <c r="AA10" s="11">
        <f t="shared" si="1"/>
        <v>100</v>
      </c>
      <c r="AB10" s="11">
        <f t="shared" si="1"/>
        <v>100</v>
      </c>
      <c r="AC10" s="11">
        <f t="shared" si="1"/>
        <v>100</v>
      </c>
      <c r="AD10" s="11">
        <f t="shared" si="1"/>
        <v>100</v>
      </c>
      <c r="AE10" s="11">
        <f t="shared" si="1"/>
        <v>100</v>
      </c>
      <c r="AF10" s="11">
        <f t="shared" si="1"/>
        <v>100</v>
      </c>
      <c r="AG10" s="11">
        <f t="shared" si="1"/>
        <v>100</v>
      </c>
      <c r="AH10" s="11">
        <f t="shared" si="1"/>
        <v>100</v>
      </c>
      <c r="AI10" s="11">
        <f t="shared" si="1"/>
        <v>100</v>
      </c>
      <c r="AJ10" s="11">
        <f t="shared" si="1"/>
        <v>100</v>
      </c>
      <c r="AK10" s="11">
        <f t="shared" si="1"/>
        <v>100</v>
      </c>
      <c r="AL10" s="11">
        <f t="shared" si="1"/>
        <v>100</v>
      </c>
      <c r="AM10" s="11">
        <f t="shared" si="1"/>
        <v>100</v>
      </c>
      <c r="AN10" s="11">
        <f t="shared" si="1"/>
        <v>100</v>
      </c>
      <c r="AO10" s="11">
        <f t="shared" ref="AO10:AQ14" si="2">S10/S$10*100</f>
        <v>100</v>
      </c>
      <c r="AP10" s="11">
        <f t="shared" si="2"/>
        <v>100</v>
      </c>
      <c r="AQ10" s="11">
        <f t="shared" si="2"/>
        <v>100</v>
      </c>
    </row>
    <row r="11" spans="1:43" s="12" customFormat="1" x14ac:dyDescent="0.2">
      <c r="A11" s="12" t="s">
        <v>3</v>
      </c>
      <c r="B11" s="8">
        <f>B18+B25</f>
        <v>64975.907826388036</v>
      </c>
      <c r="C11" s="8">
        <f t="shared" ref="C11:U14" si="3">C18+C25</f>
        <v>62970.324786191486</v>
      </c>
      <c r="D11" s="8">
        <f t="shared" si="3"/>
        <v>63651.562081914431</v>
      </c>
      <c r="E11" s="8">
        <f t="shared" si="3"/>
        <v>62780.580098521095</v>
      </c>
      <c r="F11" s="8">
        <f t="shared" si="3"/>
        <v>66515.146907746472</v>
      </c>
      <c r="G11" s="8">
        <f t="shared" si="3"/>
        <v>72271.607719845604</v>
      </c>
      <c r="H11" s="8">
        <f t="shared" si="3"/>
        <v>74459.56095082729</v>
      </c>
      <c r="I11" s="8">
        <f t="shared" si="3"/>
        <v>77471.180605921865</v>
      </c>
      <c r="J11" s="8">
        <f t="shared" si="3"/>
        <v>88814.993395174242</v>
      </c>
      <c r="K11" s="8">
        <f t="shared" si="3"/>
        <v>99911.572997217343</v>
      </c>
      <c r="L11" s="8">
        <f t="shared" si="3"/>
        <v>101298.44972422754</v>
      </c>
      <c r="M11" s="8">
        <f t="shared" si="3"/>
        <v>91006.396593213023</v>
      </c>
      <c r="N11" s="8">
        <f t="shared" si="3"/>
        <v>88563.422414420202</v>
      </c>
      <c r="O11" s="8">
        <f t="shared" si="3"/>
        <v>100065.16335169069</v>
      </c>
      <c r="P11" s="8">
        <f t="shared" si="3"/>
        <v>117881.57682125701</v>
      </c>
      <c r="Q11" s="8">
        <f t="shared" si="3"/>
        <v>105032.47497302643</v>
      </c>
      <c r="R11" s="8">
        <f t="shared" si="3"/>
        <v>110059.74511367214</v>
      </c>
      <c r="S11" s="8">
        <f t="shared" si="3"/>
        <v>124093.9672890043</v>
      </c>
      <c r="T11" s="8">
        <f t="shared" si="3"/>
        <v>123828.41424960882</v>
      </c>
      <c r="U11" s="8">
        <f t="shared" si="3"/>
        <v>127847.42107971781</v>
      </c>
      <c r="V11" s="9"/>
      <c r="W11" s="12" t="s">
        <v>4</v>
      </c>
      <c r="X11" s="13">
        <f>B11/B$10*100</f>
        <v>8.9161691494840465</v>
      </c>
      <c r="Y11" s="13">
        <f t="shared" si="1"/>
        <v>8.3956355368093067</v>
      </c>
      <c r="Z11" s="13">
        <f t="shared" si="1"/>
        <v>8.6264579448781333</v>
      </c>
      <c r="AA11" s="13">
        <f t="shared" si="1"/>
        <v>8.5842913869521631</v>
      </c>
      <c r="AB11" s="13">
        <f t="shared" si="1"/>
        <v>9.0425255140192125</v>
      </c>
      <c r="AC11" s="13">
        <f t="shared" si="1"/>
        <v>9.6473420926074276</v>
      </c>
      <c r="AD11" s="13">
        <f t="shared" si="1"/>
        <v>9.9296599115277608</v>
      </c>
      <c r="AE11" s="13">
        <f t="shared" si="1"/>
        <v>10.153898475740428</v>
      </c>
      <c r="AF11" s="13">
        <f t="shared" si="1"/>
        <v>10.698413852088821</v>
      </c>
      <c r="AG11" s="13">
        <f t="shared" si="1"/>
        <v>11.296831165742242</v>
      </c>
      <c r="AH11" s="13">
        <f t="shared" si="1"/>
        <v>11.168344575280898</v>
      </c>
      <c r="AI11" s="13">
        <f t="shared" si="1"/>
        <v>10.523799976725631</v>
      </c>
      <c r="AJ11" s="13">
        <f t="shared" si="1"/>
        <v>10.195162373919899</v>
      </c>
      <c r="AK11" s="13">
        <f t="shared" si="1"/>
        <v>10.676584939372077</v>
      </c>
      <c r="AL11" s="13">
        <f t="shared" si="1"/>
        <v>11.641927150235931</v>
      </c>
      <c r="AM11" s="13">
        <f t="shared" si="1"/>
        <v>11.00617809057975</v>
      </c>
      <c r="AN11" s="13">
        <f t="shared" si="1"/>
        <v>10.72528801794147</v>
      </c>
      <c r="AO11" s="13">
        <f t="shared" si="2"/>
        <v>11.475339868890536</v>
      </c>
      <c r="AP11" s="13">
        <f t="shared" si="2"/>
        <v>11.78118523550528</v>
      </c>
      <c r="AQ11" s="13">
        <f t="shared" si="2"/>
        <v>11.705091217946537</v>
      </c>
    </row>
    <row r="12" spans="1:43" s="14" customFormat="1" x14ac:dyDescent="0.2">
      <c r="A12" s="12" t="s">
        <v>5</v>
      </c>
      <c r="B12" s="8">
        <f t="shared" ref="B12:Q14" si="4">B19+B26</f>
        <v>174475.6193436379</v>
      </c>
      <c r="C12" s="8">
        <f t="shared" si="4"/>
        <v>178817.55943432474</v>
      </c>
      <c r="D12" s="8">
        <f t="shared" si="4"/>
        <v>172003.08823714865</v>
      </c>
      <c r="E12" s="8">
        <f t="shared" si="4"/>
        <v>169557.52687797722</v>
      </c>
      <c r="F12" s="8">
        <f t="shared" si="4"/>
        <v>180128.93360869295</v>
      </c>
      <c r="G12" s="8">
        <f t="shared" si="4"/>
        <v>179924.09841314645</v>
      </c>
      <c r="H12" s="8">
        <f t="shared" si="4"/>
        <v>178381.67146078232</v>
      </c>
      <c r="I12" s="8">
        <f t="shared" si="4"/>
        <v>186580.4737504946</v>
      </c>
      <c r="J12" s="8">
        <f t="shared" si="4"/>
        <v>208786.86849788201</v>
      </c>
      <c r="K12" s="8">
        <f t="shared" si="4"/>
        <v>233474.48097967269</v>
      </c>
      <c r="L12" s="8">
        <f t="shared" si="4"/>
        <v>231457.88445701369</v>
      </c>
      <c r="M12" s="8">
        <f t="shared" si="4"/>
        <v>208889.55871898343</v>
      </c>
      <c r="N12" s="8">
        <f t="shared" si="4"/>
        <v>204438.57958881746</v>
      </c>
      <c r="O12" s="8">
        <f t="shared" si="4"/>
        <v>229345.19089086718</v>
      </c>
      <c r="P12" s="8">
        <f t="shared" si="4"/>
        <v>262994.58714002825</v>
      </c>
      <c r="Q12" s="8">
        <f t="shared" si="4"/>
        <v>243035.60166561254</v>
      </c>
      <c r="R12" s="8">
        <f t="shared" si="3"/>
        <v>269573.22448162315</v>
      </c>
      <c r="S12" s="8">
        <f t="shared" si="3"/>
        <v>302648.04914970201</v>
      </c>
      <c r="T12" s="8">
        <f t="shared" si="3"/>
        <v>294521.51935430284</v>
      </c>
      <c r="U12" s="8">
        <f t="shared" si="3"/>
        <v>317158.68419765355</v>
      </c>
      <c r="V12" s="9"/>
      <c r="W12" s="12" t="s">
        <v>5</v>
      </c>
      <c r="X12" s="11">
        <f>B12/B$10*100</f>
        <v>23.942014610792146</v>
      </c>
      <c r="Y12" s="11">
        <f t="shared" si="1"/>
        <v>23.841183314359185</v>
      </c>
      <c r="Z12" s="11">
        <f t="shared" si="1"/>
        <v>23.310934697210158</v>
      </c>
      <c r="AA12" s="11">
        <f t="shared" si="1"/>
        <v>23.184418100109543</v>
      </c>
      <c r="AB12" s="11">
        <f t="shared" si="1"/>
        <v>24.487963324034752</v>
      </c>
      <c r="AC12" s="11">
        <f t="shared" si="1"/>
        <v>24.017582877417372</v>
      </c>
      <c r="AD12" s="11">
        <f t="shared" si="1"/>
        <v>23.788339730141345</v>
      </c>
      <c r="AE12" s="11">
        <f t="shared" si="1"/>
        <v>24.454502606008536</v>
      </c>
      <c r="AF12" s="11">
        <f t="shared" si="1"/>
        <v>25.149901392588013</v>
      </c>
      <c r="AG12" s="11">
        <f t="shared" si="1"/>
        <v>26.39856138797974</v>
      </c>
      <c r="AH12" s="11">
        <f t="shared" si="1"/>
        <v>25.518667021250842</v>
      </c>
      <c r="AI12" s="11">
        <f t="shared" si="1"/>
        <v>24.155576041662641</v>
      </c>
      <c r="AJ12" s="11">
        <f t="shared" si="1"/>
        <v>23.534371838617766</v>
      </c>
      <c r="AK12" s="11">
        <f t="shared" si="1"/>
        <v>24.47028844970626</v>
      </c>
      <c r="AL12" s="11">
        <f t="shared" si="1"/>
        <v>25.973217418300358</v>
      </c>
      <c r="AM12" s="11">
        <f t="shared" si="1"/>
        <v>25.467295852733891</v>
      </c>
      <c r="AN12" s="11">
        <f t="shared" si="1"/>
        <v>26.269827097132119</v>
      </c>
      <c r="AO12" s="11">
        <f t="shared" si="2"/>
        <v>27.986769224334822</v>
      </c>
      <c r="AP12" s="11">
        <f t="shared" si="2"/>
        <v>28.021133892267834</v>
      </c>
      <c r="AQ12" s="11">
        <f t="shared" si="2"/>
        <v>29.037514388206759</v>
      </c>
    </row>
    <row r="13" spans="1:43" s="14" customFormat="1" x14ac:dyDescent="0.2">
      <c r="A13" s="12" t="s">
        <v>6</v>
      </c>
      <c r="B13" s="8">
        <f t="shared" si="4"/>
        <v>244730.24282527517</v>
      </c>
      <c r="C13" s="8">
        <f t="shared" si="3"/>
        <v>262572.76776377577</v>
      </c>
      <c r="D13" s="8">
        <f t="shared" si="3"/>
        <v>251036.80581991246</v>
      </c>
      <c r="E13" s="8">
        <f t="shared" si="3"/>
        <v>252459.3335411032</v>
      </c>
      <c r="F13" s="8">
        <f t="shared" si="3"/>
        <v>239160.83560367476</v>
      </c>
      <c r="G13" s="8">
        <f t="shared" si="3"/>
        <v>245637.91028982896</v>
      </c>
      <c r="H13" s="8">
        <f t="shared" si="3"/>
        <v>248151.10717372593</v>
      </c>
      <c r="I13" s="8">
        <f t="shared" si="3"/>
        <v>246273.87683009607</v>
      </c>
      <c r="J13" s="8">
        <f t="shared" si="3"/>
        <v>260605.06897453935</v>
      </c>
      <c r="K13" s="8">
        <f t="shared" si="3"/>
        <v>268073.72787166474</v>
      </c>
      <c r="L13" s="8">
        <f t="shared" si="3"/>
        <v>281616.33384786447</v>
      </c>
      <c r="M13" s="8">
        <f t="shared" si="3"/>
        <v>281982.7987607203</v>
      </c>
      <c r="N13" s="8">
        <f t="shared" si="3"/>
        <v>289921.94068982196</v>
      </c>
      <c r="O13" s="8">
        <f t="shared" si="3"/>
        <v>302540.82088361931</v>
      </c>
      <c r="P13" s="8">
        <f t="shared" si="3"/>
        <v>310424.71221736807</v>
      </c>
      <c r="Q13" s="8">
        <f t="shared" si="3"/>
        <v>298500.705963368</v>
      </c>
      <c r="R13" s="8">
        <f t="shared" si="3"/>
        <v>318280.39020779746</v>
      </c>
      <c r="S13" s="8">
        <f t="shared" si="3"/>
        <v>313904.77263268188</v>
      </c>
      <c r="T13" s="8">
        <f t="shared" si="3"/>
        <v>301770.93913379835</v>
      </c>
      <c r="U13" s="8">
        <f t="shared" si="3"/>
        <v>306807.43804370612</v>
      </c>
      <c r="V13" s="9"/>
      <c r="W13" s="12" t="s">
        <v>6</v>
      </c>
      <c r="X13" s="13">
        <f>B13/B$10*100</f>
        <v>33.582543345985854</v>
      </c>
      <c r="Y13" s="13">
        <f t="shared" si="1"/>
        <v>35.008002063209013</v>
      </c>
      <c r="Z13" s="13">
        <f t="shared" si="1"/>
        <v>34.022078597774453</v>
      </c>
      <c r="AA13" s="13">
        <f t="shared" si="1"/>
        <v>34.519981801245372</v>
      </c>
      <c r="AB13" s="13">
        <f t="shared" si="1"/>
        <v>32.513165172736336</v>
      </c>
      <c r="AC13" s="13">
        <f t="shared" si="1"/>
        <v>32.789542480711489</v>
      </c>
      <c r="AD13" s="13">
        <f t="shared" si="1"/>
        <v>33.092541366600663</v>
      </c>
      <c r="AE13" s="13">
        <f t="shared" si="1"/>
        <v>32.278324959057755</v>
      </c>
      <c r="AF13" s="13">
        <f t="shared" si="1"/>
        <v>31.391781649259954</v>
      </c>
      <c r="AG13" s="13">
        <f t="shared" si="1"/>
        <v>30.310639227166121</v>
      </c>
      <c r="AH13" s="13">
        <f t="shared" si="1"/>
        <v>31.048730390274248</v>
      </c>
      <c r="AI13" s="13">
        <f t="shared" si="1"/>
        <v>32.607933970834814</v>
      </c>
      <c r="AJ13" s="13">
        <f t="shared" si="1"/>
        <v>33.374966555193055</v>
      </c>
      <c r="AK13" s="13">
        <f t="shared" si="1"/>
        <v>32.279992992553687</v>
      </c>
      <c r="AL13" s="13">
        <f t="shared" si="1"/>
        <v>30.657393485220741</v>
      </c>
      <c r="AM13" s="13">
        <f t="shared" si="1"/>
        <v>31.279391738986689</v>
      </c>
      <c r="AN13" s="13">
        <f t="shared" si="1"/>
        <v>31.016325286922424</v>
      </c>
      <c r="AO13" s="13">
        <f t="shared" si="2"/>
        <v>29.027712072720664</v>
      </c>
      <c r="AP13" s="13">
        <f t="shared" si="2"/>
        <v>28.710852466067969</v>
      </c>
      <c r="AQ13" s="13">
        <f t="shared" si="2"/>
        <v>28.089804380229172</v>
      </c>
    </row>
    <row r="14" spans="1:43" s="12" customFormat="1" x14ac:dyDescent="0.2">
      <c r="A14" s="12" t="s">
        <v>7</v>
      </c>
      <c r="B14" s="8">
        <f t="shared" si="4"/>
        <v>244560.66116582169</v>
      </c>
      <c r="C14" s="8">
        <f t="shared" si="3"/>
        <v>245675.77480089039</v>
      </c>
      <c r="D14" s="8">
        <f t="shared" si="3"/>
        <v>251172.94299957086</v>
      </c>
      <c r="E14" s="8">
        <f t="shared" si="3"/>
        <v>246545.16271631813</v>
      </c>
      <c r="F14" s="8">
        <f t="shared" si="3"/>
        <v>249776.60703537741</v>
      </c>
      <c r="G14" s="8">
        <f t="shared" si="3"/>
        <v>251301.29582649114</v>
      </c>
      <c r="H14" s="8">
        <f t="shared" si="3"/>
        <v>248877.86356617464</v>
      </c>
      <c r="I14" s="8">
        <f t="shared" si="3"/>
        <v>252644.28568742098</v>
      </c>
      <c r="J14" s="8">
        <f t="shared" si="3"/>
        <v>271962.79917919525</v>
      </c>
      <c r="K14" s="8">
        <f t="shared" si="3"/>
        <v>282961.4468248472</v>
      </c>
      <c r="L14" s="8">
        <f t="shared" si="3"/>
        <v>292641.33965501655</v>
      </c>
      <c r="M14" s="8">
        <f t="shared" si="3"/>
        <v>282888.69489496748</v>
      </c>
      <c r="N14" s="8">
        <f t="shared" si="3"/>
        <v>285756.89990904601</v>
      </c>
      <c r="O14" s="8">
        <f t="shared" si="3"/>
        <v>305288.2504009878</v>
      </c>
      <c r="P14" s="8">
        <f t="shared" si="3"/>
        <v>321259.80471229402</v>
      </c>
      <c r="Q14" s="8">
        <f t="shared" si="3"/>
        <v>307735.91889036947</v>
      </c>
      <c r="R14" s="8">
        <f t="shared" si="3"/>
        <v>328257.1722102394</v>
      </c>
      <c r="S14" s="8">
        <f t="shared" si="3"/>
        <v>340750.09073189402</v>
      </c>
      <c r="T14" s="8">
        <f t="shared" si="3"/>
        <v>330948.36838094878</v>
      </c>
      <c r="U14" s="8">
        <f t="shared" si="3"/>
        <v>340424.17357683927</v>
      </c>
      <c r="V14" s="9"/>
      <c r="W14" s="12" t="s">
        <v>7</v>
      </c>
      <c r="X14" s="13">
        <f>B14/B$10*100</f>
        <v>33.559272893737962</v>
      </c>
      <c r="Y14" s="13">
        <f t="shared" si="1"/>
        <v>32.755179085622501</v>
      </c>
      <c r="Z14" s="13">
        <f t="shared" si="1"/>
        <v>34.040528760137256</v>
      </c>
      <c r="AA14" s="13">
        <f t="shared" si="1"/>
        <v>33.711308711692915</v>
      </c>
      <c r="AB14" s="13">
        <f t="shared" si="1"/>
        <v>33.956345989209701</v>
      </c>
      <c r="AC14" s="13">
        <f t="shared" si="1"/>
        <v>33.545532549263712</v>
      </c>
      <c r="AD14" s="13">
        <f t="shared" si="1"/>
        <v>33.189458991730234</v>
      </c>
      <c r="AE14" s="13">
        <f t="shared" si="1"/>
        <v>33.113273959193293</v>
      </c>
      <c r="AF14" s="13">
        <f t="shared" si="1"/>
        <v>32.75990310606322</v>
      </c>
      <c r="AG14" s="13">
        <f t="shared" si="1"/>
        <v>31.993968219111895</v>
      </c>
      <c r="AH14" s="13">
        <f t="shared" si="1"/>
        <v>32.264258013194009</v>
      </c>
      <c r="AI14" s="13">
        <f t="shared" si="1"/>
        <v>32.712690010776925</v>
      </c>
      <c r="AJ14" s="13">
        <f t="shared" si="1"/>
        <v>32.895499232269287</v>
      </c>
      <c r="AK14" s="13">
        <f t="shared" si="1"/>
        <v>32.573133618367969</v>
      </c>
      <c r="AL14" s="13">
        <f t="shared" si="1"/>
        <v>31.727461946242968</v>
      </c>
      <c r="AM14" s="13">
        <f t="shared" si="1"/>
        <v>32.247134317699661</v>
      </c>
      <c r="AN14" s="13">
        <f t="shared" si="1"/>
        <v>31.988559598003995</v>
      </c>
      <c r="AO14" s="13">
        <f t="shared" si="2"/>
        <v>31.510178834053981</v>
      </c>
      <c r="AP14" s="13">
        <f t="shared" si="2"/>
        <v>31.486828406158914</v>
      </c>
      <c r="AQ14" s="13">
        <f t="shared" si="2"/>
        <v>31.167590013617534</v>
      </c>
    </row>
    <row r="15" spans="1:43" s="12" customFormat="1" x14ac:dyDescent="0.2">
      <c r="A15" s="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"/>
      <c r="W15" s="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5"/>
      <c r="AJ15" s="16"/>
      <c r="AK15" s="16"/>
      <c r="AL15" s="16"/>
      <c r="AM15" s="16"/>
      <c r="AN15" s="16"/>
      <c r="AO15" s="16"/>
      <c r="AP15" s="16"/>
      <c r="AQ15" s="16"/>
    </row>
    <row r="16" spans="1:43" s="12" customFormat="1" x14ac:dyDescent="0.2">
      <c r="A16" s="1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1"/>
      <c r="W16" s="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5"/>
      <c r="AJ16" s="16"/>
      <c r="AK16" s="16"/>
      <c r="AL16" s="16"/>
      <c r="AM16" s="16"/>
      <c r="AN16" s="16"/>
      <c r="AO16" s="16"/>
      <c r="AP16" s="16"/>
      <c r="AQ16" s="16"/>
    </row>
    <row r="17" spans="1:51" x14ac:dyDescent="0.2">
      <c r="A17" s="7" t="s">
        <v>8</v>
      </c>
      <c r="B17" s="8">
        <f>SUM(B18:B21)</f>
        <v>525688.1235190524</v>
      </c>
      <c r="C17" s="8">
        <f t="shared" ref="C17" si="5">SUM(C18:C21)</f>
        <v>535126.01648220292</v>
      </c>
      <c r="D17" s="8">
        <f t="shared" ref="D17" si="6">SUM(D18:D21)</f>
        <v>530387.32334209909</v>
      </c>
      <c r="E17" s="8">
        <f t="shared" ref="E17" si="7">SUM(E18:E21)</f>
        <v>531377.67074647907</v>
      </c>
      <c r="F17" s="8">
        <f t="shared" ref="F17" si="8">SUM(F18:F21)</f>
        <v>526729.34889823024</v>
      </c>
      <c r="G17" s="8">
        <f t="shared" ref="G17" si="9">SUM(G18:G21)</f>
        <v>527368.58648763306</v>
      </c>
      <c r="H17" s="8">
        <f t="shared" ref="H17" si="10">SUM(H18:H21)</f>
        <v>516639.94761149108</v>
      </c>
      <c r="I17" s="8">
        <f t="shared" ref="I17" si="11">SUM(I18:I21)</f>
        <v>526490.05863475869</v>
      </c>
      <c r="J17" s="8">
        <f t="shared" ref="J17" si="12">SUM(J18:J21)</f>
        <v>582562.2326606171</v>
      </c>
      <c r="K17" s="8">
        <f t="shared" ref="K17" si="13">SUM(K18:K21)</f>
        <v>627122.51093500922</v>
      </c>
      <c r="L17" s="8">
        <f t="shared" ref="L17" si="14">SUM(L18:L21)</f>
        <v>645285.27189965989</v>
      </c>
      <c r="M17" s="8">
        <f t="shared" ref="M17" si="15">SUM(M18:M21)</f>
        <v>608000.63120811421</v>
      </c>
      <c r="N17" s="8">
        <f t="shared" ref="N17" si="16">SUM(N18:N21)</f>
        <v>624003.13521694858</v>
      </c>
      <c r="O17" s="8">
        <f t="shared" ref="O17" si="17">SUM(O18:O21)</f>
        <v>666323.92854113295</v>
      </c>
      <c r="P17" s="8">
        <f t="shared" ref="P17" si="18">SUM(P18:P21)</f>
        <v>715753.12507599895</v>
      </c>
      <c r="Q17" s="8">
        <f t="shared" ref="Q17" si="19">SUM(Q18:Q21)</f>
        <v>678276.6808981325</v>
      </c>
      <c r="R17" s="8">
        <f t="shared" ref="R17" si="20">SUM(R18:R21)</f>
        <v>731741.90306729102</v>
      </c>
      <c r="S17" s="8">
        <f t="shared" ref="S17" si="21">SUM(S18:S21)</f>
        <v>765113.96771697234</v>
      </c>
      <c r="T17" s="8">
        <f t="shared" ref="T17" si="22">SUM(T18:T21)</f>
        <v>754104.8731755038</v>
      </c>
      <c r="U17" s="8">
        <f t="shared" ref="U17" si="23">SUM(U18:U21)</f>
        <v>759619.61994048208</v>
      </c>
      <c r="W17" s="10" t="s">
        <v>9</v>
      </c>
      <c r="X17" s="11">
        <f t="shared" ref="X17:AM21" si="24">B17/B$17*100</f>
        <v>100</v>
      </c>
      <c r="Y17" s="11">
        <f t="shared" si="24"/>
        <v>100</v>
      </c>
      <c r="Z17" s="11">
        <f t="shared" si="24"/>
        <v>100</v>
      </c>
      <c r="AA17" s="11">
        <f t="shared" si="24"/>
        <v>100</v>
      </c>
      <c r="AB17" s="11">
        <f t="shared" si="24"/>
        <v>100</v>
      </c>
      <c r="AC17" s="11">
        <f t="shared" si="24"/>
        <v>100</v>
      </c>
      <c r="AD17" s="11">
        <f t="shared" si="24"/>
        <v>100</v>
      </c>
      <c r="AE17" s="11">
        <f t="shared" si="24"/>
        <v>100</v>
      </c>
      <c r="AF17" s="11">
        <f t="shared" si="24"/>
        <v>100</v>
      </c>
      <c r="AG17" s="11">
        <f t="shared" si="24"/>
        <v>100</v>
      </c>
      <c r="AH17" s="11">
        <f t="shared" si="24"/>
        <v>100</v>
      </c>
      <c r="AI17" s="11">
        <f t="shared" si="24"/>
        <v>100</v>
      </c>
      <c r="AJ17" s="11">
        <f t="shared" si="24"/>
        <v>100</v>
      </c>
      <c r="AK17" s="11">
        <f t="shared" si="24"/>
        <v>100</v>
      </c>
      <c r="AL17" s="11">
        <f t="shared" si="24"/>
        <v>100</v>
      </c>
      <c r="AM17" s="11">
        <f t="shared" si="24"/>
        <v>100</v>
      </c>
      <c r="AN17" s="11">
        <f t="shared" ref="AN17:AQ21" si="25">R17/R$17*100</f>
        <v>100</v>
      </c>
      <c r="AO17" s="11">
        <f t="shared" si="25"/>
        <v>100</v>
      </c>
      <c r="AP17" s="11">
        <f t="shared" si="25"/>
        <v>100</v>
      </c>
      <c r="AQ17" s="11">
        <f t="shared" si="25"/>
        <v>100</v>
      </c>
    </row>
    <row r="18" spans="1:51" x14ac:dyDescent="0.2">
      <c r="A18" s="12" t="s">
        <v>3</v>
      </c>
      <c r="B18" s="8">
        <v>41613.662573831672</v>
      </c>
      <c r="C18" s="8">
        <v>39648.189869510759</v>
      </c>
      <c r="D18" s="8">
        <v>41109.02859223124</v>
      </c>
      <c r="E18" s="8">
        <v>40983.788765662721</v>
      </c>
      <c r="F18" s="8">
        <v>43076.018668867815</v>
      </c>
      <c r="G18" s="8">
        <v>45300.935180192508</v>
      </c>
      <c r="H18" s="8">
        <v>44834.654641544679</v>
      </c>
      <c r="I18" s="8">
        <v>47419.316703621502</v>
      </c>
      <c r="J18" s="8">
        <v>55226.157002589891</v>
      </c>
      <c r="K18" s="8">
        <v>63600.836792885639</v>
      </c>
      <c r="L18" s="8">
        <v>64232.67137541905</v>
      </c>
      <c r="M18" s="8">
        <v>54558.082478616096</v>
      </c>
      <c r="N18" s="8">
        <v>53878.777170591842</v>
      </c>
      <c r="O18" s="8">
        <v>61353.079054227783</v>
      </c>
      <c r="P18" s="8">
        <v>74710.310676226145</v>
      </c>
      <c r="Q18" s="8">
        <v>64336.449859961096</v>
      </c>
      <c r="R18" s="8">
        <v>67262.918949474348</v>
      </c>
      <c r="S18" s="8">
        <v>75625.894268792574</v>
      </c>
      <c r="T18" s="8">
        <v>76345.25220777381</v>
      </c>
      <c r="U18" s="8">
        <v>76263.9437615442</v>
      </c>
      <c r="W18" s="12" t="s">
        <v>4</v>
      </c>
      <c r="X18" s="13">
        <f t="shared" si="24"/>
        <v>7.9160362793175176</v>
      </c>
      <c r="Y18" s="13">
        <f t="shared" si="24"/>
        <v>7.4091314285463019</v>
      </c>
      <c r="Z18" s="13">
        <f t="shared" si="24"/>
        <v>7.7507562460568034</v>
      </c>
      <c r="AA18" s="13">
        <f t="shared" si="24"/>
        <v>7.7127419953662555</v>
      </c>
      <c r="AB18" s="13">
        <f t="shared" si="24"/>
        <v>8.1780175642330803</v>
      </c>
      <c r="AC18" s="13">
        <f t="shared" si="24"/>
        <v>8.5899949941851208</v>
      </c>
      <c r="AD18" s="13">
        <f t="shared" si="24"/>
        <v>8.6781238750163325</v>
      </c>
      <c r="AE18" s="13">
        <f t="shared" si="24"/>
        <v>9.0066879565750053</v>
      </c>
      <c r="AF18" s="13">
        <f t="shared" si="24"/>
        <v>9.4798725194331226</v>
      </c>
      <c r="AG18" s="13">
        <f t="shared" si="24"/>
        <v>10.141692521619081</v>
      </c>
      <c r="AH18" s="13">
        <f t="shared" si="24"/>
        <v>9.9541511595831143</v>
      </c>
      <c r="AI18" s="13">
        <f t="shared" si="24"/>
        <v>8.9733595128359749</v>
      </c>
      <c r="AJ18" s="13">
        <f t="shared" si="24"/>
        <v>8.6343760359248325</v>
      </c>
      <c r="AK18" s="13">
        <f t="shared" si="24"/>
        <v>9.2076956006301351</v>
      </c>
      <c r="AL18" s="13">
        <f t="shared" si="24"/>
        <v>10.437999927460098</v>
      </c>
      <c r="AM18" s="13">
        <f t="shared" si="24"/>
        <v>9.4852811060481539</v>
      </c>
      <c r="AN18" s="13">
        <f t="shared" si="25"/>
        <v>9.1921644322299869</v>
      </c>
      <c r="AO18" s="13">
        <f t="shared" si="25"/>
        <v>9.8842652806944677</v>
      </c>
      <c r="AP18" s="13">
        <f t="shared" si="25"/>
        <v>10.123956882321576</v>
      </c>
      <c r="AQ18" s="13">
        <f t="shared" si="25"/>
        <v>10.039754340141933</v>
      </c>
    </row>
    <row r="19" spans="1:51" x14ac:dyDescent="0.2">
      <c r="A19" s="12" t="s">
        <v>10</v>
      </c>
      <c r="B19" s="8">
        <v>101993.08206059107</v>
      </c>
      <c r="C19" s="8">
        <v>102024.15208968404</v>
      </c>
      <c r="D19" s="8">
        <v>101458.34611981135</v>
      </c>
      <c r="E19" s="8">
        <v>101256.93305069418</v>
      </c>
      <c r="F19" s="8">
        <v>106562.62937135936</v>
      </c>
      <c r="G19" s="8">
        <v>101054.14185093169</v>
      </c>
      <c r="H19" s="8">
        <v>93844.193729698469</v>
      </c>
      <c r="I19" s="8">
        <v>101850.10760968013</v>
      </c>
      <c r="J19" s="8">
        <v>120111.80457683781</v>
      </c>
      <c r="K19" s="8">
        <v>139277.73269027879</v>
      </c>
      <c r="L19" s="8">
        <v>136859.9172346454</v>
      </c>
      <c r="M19" s="8">
        <v>115699.77044370954</v>
      </c>
      <c r="N19" s="8">
        <v>115394.37623698084</v>
      </c>
      <c r="O19" s="8">
        <v>129540.51318966701</v>
      </c>
      <c r="P19" s="8">
        <v>151448.28968668293</v>
      </c>
      <c r="Q19" s="8">
        <v>137495.55764808843</v>
      </c>
      <c r="R19" s="8">
        <v>154274.62921851856</v>
      </c>
      <c r="S19" s="8">
        <v>176409.77041758501</v>
      </c>
      <c r="T19" s="8">
        <v>176518.81039493208</v>
      </c>
      <c r="U19" s="8">
        <v>179528.65144578973</v>
      </c>
      <c r="V19" s="12"/>
      <c r="W19" s="12" t="s">
        <v>11</v>
      </c>
      <c r="X19" s="13">
        <f t="shared" si="24"/>
        <v>19.401823533282574</v>
      </c>
      <c r="Y19" s="13">
        <f t="shared" si="24"/>
        <v>19.065444203286486</v>
      </c>
      <c r="Z19" s="13">
        <f t="shared" si="24"/>
        <v>19.12910464761822</v>
      </c>
      <c r="AA19" s="13">
        <f t="shared" si="24"/>
        <v>19.05554911790864</v>
      </c>
      <c r="AB19" s="13">
        <f t="shared" si="24"/>
        <v>20.231002808986897</v>
      </c>
      <c r="AC19" s="13">
        <f t="shared" si="24"/>
        <v>19.161957014537013</v>
      </c>
      <c r="AD19" s="13">
        <f t="shared" si="24"/>
        <v>18.164331690484865</v>
      </c>
      <c r="AE19" s="13">
        <f t="shared" si="24"/>
        <v>19.345115057592469</v>
      </c>
      <c r="AF19" s="13">
        <f t="shared" si="24"/>
        <v>20.617849534851544</v>
      </c>
      <c r="AG19" s="13">
        <f t="shared" si="24"/>
        <v>22.209015026844188</v>
      </c>
      <c r="AH19" s="13">
        <f t="shared" si="24"/>
        <v>21.209211366585588</v>
      </c>
      <c r="AI19" s="13">
        <f t="shared" si="24"/>
        <v>19.029547751259873</v>
      </c>
      <c r="AJ19" s="13">
        <f t="shared" si="24"/>
        <v>18.492595585575287</v>
      </c>
      <c r="AK19" s="13">
        <f t="shared" si="24"/>
        <v>19.441071773196921</v>
      </c>
      <c r="AL19" s="13">
        <f t="shared" si="24"/>
        <v>21.159291434543452</v>
      </c>
      <c r="AM19" s="13">
        <f t="shared" si="24"/>
        <v>20.27130837905635</v>
      </c>
      <c r="AN19" s="13">
        <f t="shared" si="25"/>
        <v>21.083202775710312</v>
      </c>
      <c r="AO19" s="13">
        <f t="shared" si="25"/>
        <v>23.056665785879595</v>
      </c>
      <c r="AP19" s="13">
        <f t="shared" si="25"/>
        <v>23.407727051493357</v>
      </c>
      <c r="AQ19" s="13">
        <f t="shared" si="25"/>
        <v>23.634019808474168</v>
      </c>
    </row>
    <row r="20" spans="1:51" x14ac:dyDescent="0.2">
      <c r="A20" s="12" t="s">
        <v>6</v>
      </c>
      <c r="B20" s="8">
        <v>206949.39511809079</v>
      </c>
      <c r="C20" s="8">
        <v>220697.55326732036</v>
      </c>
      <c r="D20" s="8">
        <v>208824.64449036715</v>
      </c>
      <c r="E20" s="8">
        <v>212331.44722195918</v>
      </c>
      <c r="F20" s="8">
        <v>200701.40590987084</v>
      </c>
      <c r="G20" s="8">
        <v>206577.23332001947</v>
      </c>
      <c r="H20" s="8">
        <v>208634.95128908372</v>
      </c>
      <c r="I20" s="8">
        <v>205809.84785651005</v>
      </c>
      <c r="J20" s="8">
        <v>219460.2644012213</v>
      </c>
      <c r="K20" s="8">
        <v>227345.56372609729</v>
      </c>
      <c r="L20" s="8">
        <v>239626.92245652911</v>
      </c>
      <c r="M20" s="8">
        <v>240864.56835180832</v>
      </c>
      <c r="N20" s="8">
        <v>250759.33168553151</v>
      </c>
      <c r="O20" s="8">
        <v>260324.04770436377</v>
      </c>
      <c r="P20" s="8">
        <v>266176.4400954172</v>
      </c>
      <c r="Q20" s="8">
        <v>258900.17851851482</v>
      </c>
      <c r="R20" s="8">
        <v>277190.13030760345</v>
      </c>
      <c r="S20" s="8">
        <v>272319.74853838864</v>
      </c>
      <c r="T20" s="8">
        <v>263302.54544435156</v>
      </c>
      <c r="U20" s="8">
        <v>266032.6221215059</v>
      </c>
      <c r="V20" s="12"/>
      <c r="W20" s="12" t="s">
        <v>6</v>
      </c>
      <c r="X20" s="13">
        <f t="shared" si="24"/>
        <v>39.367333188494676</v>
      </c>
      <c r="Y20" s="13">
        <f t="shared" si="24"/>
        <v>41.242164736847599</v>
      </c>
      <c r="Z20" s="13">
        <f t="shared" si="24"/>
        <v>39.372103234766712</v>
      </c>
      <c r="AA20" s="13">
        <f t="shared" si="24"/>
        <v>39.958669494650778</v>
      </c>
      <c r="AB20" s="13">
        <f t="shared" si="24"/>
        <v>38.103326941944999</v>
      </c>
      <c r="AC20" s="13">
        <f t="shared" si="24"/>
        <v>39.171319379460947</v>
      </c>
      <c r="AD20" s="13">
        <f t="shared" si="24"/>
        <v>40.383046695021626</v>
      </c>
      <c r="AE20" s="13">
        <f t="shared" si="24"/>
        <v>39.09092764072232</v>
      </c>
      <c r="AF20" s="13">
        <f t="shared" si="24"/>
        <v>37.671557148311074</v>
      </c>
      <c r="AG20" s="13">
        <f t="shared" si="24"/>
        <v>36.252177168243584</v>
      </c>
      <c r="AH20" s="13">
        <f t="shared" si="24"/>
        <v>37.1350366871213</v>
      </c>
      <c r="AI20" s="13">
        <f t="shared" si="24"/>
        <v>39.615841824572406</v>
      </c>
      <c r="AJ20" s="13">
        <f t="shared" si="24"/>
        <v>40.18558842630646</v>
      </c>
      <c r="AK20" s="13">
        <f t="shared" si="24"/>
        <v>39.068692651384147</v>
      </c>
      <c r="AL20" s="13">
        <f t="shared" si="24"/>
        <v>37.188302889652697</v>
      </c>
      <c r="AM20" s="13">
        <f t="shared" si="24"/>
        <v>38.170290356391881</v>
      </c>
      <c r="AN20" s="13">
        <f t="shared" si="25"/>
        <v>37.880860607502079</v>
      </c>
      <c r="AO20" s="13">
        <f t="shared" si="25"/>
        <v>35.59205033871816</v>
      </c>
      <c r="AP20" s="13">
        <f t="shared" si="25"/>
        <v>34.915905573663203</v>
      </c>
      <c r="AQ20" s="13">
        <f t="shared" si="25"/>
        <v>35.021820808465975</v>
      </c>
    </row>
    <row r="21" spans="1:51" x14ac:dyDescent="0.2">
      <c r="A21" s="12" t="s">
        <v>7</v>
      </c>
      <c r="B21" s="8">
        <v>175131.98376653891</v>
      </c>
      <c r="C21" s="8">
        <v>172756.12125568782</v>
      </c>
      <c r="D21" s="8">
        <v>178995.30413968934</v>
      </c>
      <c r="E21" s="8">
        <v>176805.50170816292</v>
      </c>
      <c r="F21" s="8">
        <v>176389.29494813221</v>
      </c>
      <c r="G21" s="8">
        <v>174436.27613648938</v>
      </c>
      <c r="H21" s="8">
        <v>169326.14795116414</v>
      </c>
      <c r="I21" s="8">
        <v>171410.7864649471</v>
      </c>
      <c r="J21" s="8">
        <v>187764.00667996806</v>
      </c>
      <c r="K21" s="8">
        <v>196898.37772574759</v>
      </c>
      <c r="L21" s="8">
        <v>204565.76083306628</v>
      </c>
      <c r="M21" s="8">
        <v>196878.20993398022</v>
      </c>
      <c r="N21" s="8">
        <v>203970.65012384439</v>
      </c>
      <c r="O21" s="8">
        <v>215106.28859287442</v>
      </c>
      <c r="P21" s="8">
        <v>223418.08461767266</v>
      </c>
      <c r="Q21" s="8">
        <v>217544.49487156814</v>
      </c>
      <c r="R21" s="8">
        <v>233014.22459169463</v>
      </c>
      <c r="S21" s="8">
        <v>240758.55449220605</v>
      </c>
      <c r="T21" s="8">
        <v>237938.26512844631</v>
      </c>
      <c r="U21" s="8">
        <v>237794.40261164232</v>
      </c>
      <c r="V21" s="12"/>
      <c r="W21" s="12" t="s">
        <v>7</v>
      </c>
      <c r="X21" s="13">
        <f t="shared" si="24"/>
        <v>33.314806998905247</v>
      </c>
      <c r="Y21" s="13">
        <f t="shared" si="24"/>
        <v>32.283259631319631</v>
      </c>
      <c r="Z21" s="13">
        <f t="shared" si="24"/>
        <v>33.748035871558265</v>
      </c>
      <c r="AA21" s="13">
        <f t="shared" si="24"/>
        <v>33.27303939207431</v>
      </c>
      <c r="AB21" s="13">
        <f t="shared" si="24"/>
        <v>33.48765268483502</v>
      </c>
      <c r="AC21" s="13">
        <f t="shared" si="24"/>
        <v>33.076728611816918</v>
      </c>
      <c r="AD21" s="13">
        <f t="shared" si="24"/>
        <v>32.774497739477162</v>
      </c>
      <c r="AE21" s="13">
        <f t="shared" si="24"/>
        <v>32.557269345110221</v>
      </c>
      <c r="AF21" s="13">
        <f t="shared" si="24"/>
        <v>32.230720797404253</v>
      </c>
      <c r="AG21" s="13">
        <f t="shared" si="24"/>
        <v>31.397115283293157</v>
      </c>
      <c r="AH21" s="13">
        <f t="shared" si="24"/>
        <v>31.701600786709989</v>
      </c>
      <c r="AI21" s="13">
        <f t="shared" si="24"/>
        <v>32.38125091133174</v>
      </c>
      <c r="AJ21" s="13">
        <f t="shared" si="24"/>
        <v>32.687439952193422</v>
      </c>
      <c r="AK21" s="13">
        <f t="shared" si="24"/>
        <v>32.282539974788804</v>
      </c>
      <c r="AL21" s="13">
        <f t="shared" si="24"/>
        <v>31.214405748343754</v>
      </c>
      <c r="AM21" s="13">
        <f t="shared" si="24"/>
        <v>32.073120158503613</v>
      </c>
      <c r="AN21" s="13">
        <f t="shared" si="25"/>
        <v>31.843772184557622</v>
      </c>
      <c r="AO21" s="13">
        <f t="shared" si="25"/>
        <v>31.467018594707763</v>
      </c>
      <c r="AP21" s="13">
        <f t="shared" si="25"/>
        <v>31.552410492521858</v>
      </c>
      <c r="AQ21" s="13">
        <f t="shared" si="25"/>
        <v>31.304405042917931</v>
      </c>
      <c r="AR21" s="12"/>
      <c r="AS21" s="12"/>
      <c r="AT21" s="12"/>
      <c r="AU21" s="12"/>
      <c r="AV21" s="12"/>
      <c r="AW21" s="12"/>
      <c r="AX21" s="12"/>
      <c r="AY21" s="12"/>
    </row>
    <row r="22" spans="1:51" x14ac:dyDescent="0.2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5"/>
      <c r="AJ22" s="16"/>
      <c r="AK22" s="16"/>
      <c r="AL22" s="16"/>
      <c r="AM22" s="16"/>
      <c r="AN22" s="16"/>
      <c r="AO22" s="16"/>
      <c r="AP22" s="16"/>
      <c r="AQ22" s="16"/>
      <c r="AR22" s="12"/>
      <c r="AS22" s="12"/>
      <c r="AT22" s="12"/>
      <c r="AU22" s="12"/>
      <c r="AV22" s="12"/>
      <c r="AW22" s="12"/>
      <c r="AX22" s="12"/>
      <c r="AY22" s="12"/>
    </row>
    <row r="23" spans="1:51" s="12" customFormat="1" x14ac:dyDescent="0.2">
      <c r="A23" s="1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"/>
      <c r="W23" s="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5"/>
      <c r="AJ23" s="16"/>
      <c r="AK23" s="16"/>
      <c r="AL23" s="16"/>
      <c r="AM23" s="16"/>
      <c r="AN23" s="16"/>
      <c r="AO23" s="16"/>
      <c r="AP23" s="16"/>
      <c r="AQ23" s="16"/>
    </row>
    <row r="24" spans="1:51" s="12" customFormat="1" x14ac:dyDescent="0.2">
      <c r="A24" s="7" t="s">
        <v>12</v>
      </c>
      <c r="B24" s="8">
        <f>SUM(B25:B28)</f>
        <v>203054.30764207037</v>
      </c>
      <c r="C24" s="8">
        <f t="shared" ref="C24:U24" si="26">SUM(C25:C28)</f>
        <v>214910.41030297938</v>
      </c>
      <c r="D24" s="8">
        <f t="shared" si="26"/>
        <v>207477.07579644735</v>
      </c>
      <c r="E24" s="8">
        <f t="shared" si="26"/>
        <v>199964.93248744064</v>
      </c>
      <c r="F24" s="8">
        <f t="shared" si="26"/>
        <v>208852.17425726139</v>
      </c>
      <c r="G24" s="8">
        <f t="shared" si="26"/>
        <v>221766.32576167915</v>
      </c>
      <c r="H24" s="8">
        <f t="shared" si="26"/>
        <v>233230.25554001913</v>
      </c>
      <c r="I24" s="8">
        <f t="shared" si="26"/>
        <v>236479.75823917473</v>
      </c>
      <c r="J24" s="8">
        <f t="shared" si="26"/>
        <v>247607.49738617378</v>
      </c>
      <c r="K24" s="8">
        <f t="shared" si="26"/>
        <v>257298.71773839265</v>
      </c>
      <c r="L24" s="8">
        <f t="shared" si="26"/>
        <v>261728.73578446248</v>
      </c>
      <c r="M24" s="8">
        <f t="shared" si="26"/>
        <v>256766.81775977009</v>
      </c>
      <c r="N24" s="8">
        <f t="shared" si="26"/>
        <v>244677.70738515703</v>
      </c>
      <c r="O24" s="8">
        <f t="shared" si="26"/>
        <v>270915.496986032</v>
      </c>
      <c r="P24" s="8">
        <f t="shared" si="26"/>
        <v>296807.5558149484</v>
      </c>
      <c r="Q24" s="8">
        <f t="shared" si="26"/>
        <v>276028.02059424401</v>
      </c>
      <c r="R24" s="8">
        <f t="shared" si="26"/>
        <v>294428.62894604116</v>
      </c>
      <c r="S24" s="8">
        <f t="shared" si="26"/>
        <v>316282.91208630992</v>
      </c>
      <c r="T24" s="8">
        <f t="shared" si="26"/>
        <v>296964.367943155</v>
      </c>
      <c r="U24" s="8">
        <f t="shared" si="26"/>
        <v>332618.09695743461</v>
      </c>
      <c r="V24" s="1"/>
      <c r="W24" s="10" t="s">
        <v>13</v>
      </c>
      <c r="X24" s="11">
        <f t="shared" ref="X24:AM28" si="27">B24/B$24*100</f>
        <v>100</v>
      </c>
      <c r="Y24" s="11">
        <f t="shared" si="27"/>
        <v>100</v>
      </c>
      <c r="Z24" s="11">
        <f t="shared" si="27"/>
        <v>100</v>
      </c>
      <c r="AA24" s="11">
        <f t="shared" si="27"/>
        <v>100</v>
      </c>
      <c r="AB24" s="11">
        <f t="shared" si="27"/>
        <v>100</v>
      </c>
      <c r="AC24" s="11">
        <f t="shared" si="27"/>
        <v>100</v>
      </c>
      <c r="AD24" s="11">
        <f t="shared" si="27"/>
        <v>100</v>
      </c>
      <c r="AE24" s="11">
        <f t="shared" si="27"/>
        <v>100</v>
      </c>
      <c r="AF24" s="11">
        <f t="shared" si="27"/>
        <v>100</v>
      </c>
      <c r="AG24" s="11">
        <f t="shared" si="27"/>
        <v>100</v>
      </c>
      <c r="AH24" s="11">
        <f t="shared" si="27"/>
        <v>100</v>
      </c>
      <c r="AI24" s="11">
        <f t="shared" si="27"/>
        <v>100</v>
      </c>
      <c r="AJ24" s="11">
        <f t="shared" si="27"/>
        <v>100</v>
      </c>
      <c r="AK24" s="11">
        <f t="shared" si="27"/>
        <v>100</v>
      </c>
      <c r="AL24" s="11">
        <f t="shared" si="27"/>
        <v>100</v>
      </c>
      <c r="AM24" s="11">
        <f t="shared" si="27"/>
        <v>100</v>
      </c>
      <c r="AN24" s="11">
        <f t="shared" ref="AN24:AQ28" si="28">R24/R$24*100</f>
        <v>100</v>
      </c>
      <c r="AO24" s="11">
        <f t="shared" si="28"/>
        <v>100</v>
      </c>
      <c r="AP24" s="11">
        <f t="shared" si="28"/>
        <v>100</v>
      </c>
      <c r="AQ24" s="11">
        <f t="shared" si="28"/>
        <v>100</v>
      </c>
      <c r="AR24" s="1"/>
      <c r="AS24" s="1"/>
      <c r="AT24" s="1"/>
      <c r="AU24" s="1"/>
      <c r="AV24" s="1"/>
      <c r="AW24" s="1"/>
      <c r="AX24" s="1"/>
      <c r="AY24" s="1"/>
    </row>
    <row r="25" spans="1:51" s="12" customFormat="1" x14ac:dyDescent="0.2">
      <c r="A25" s="12" t="s">
        <v>3</v>
      </c>
      <c r="B25" s="8">
        <v>23362.245252556364</v>
      </c>
      <c r="C25" s="8">
        <v>23322.134916680727</v>
      </c>
      <c r="D25" s="8">
        <v>22542.533489683192</v>
      </c>
      <c r="E25" s="8">
        <v>21796.791332858371</v>
      </c>
      <c r="F25" s="8">
        <v>23439.128238878657</v>
      </c>
      <c r="G25" s="8">
        <v>26970.672539653096</v>
      </c>
      <c r="H25" s="8">
        <v>29624.906309282611</v>
      </c>
      <c r="I25" s="8">
        <v>30051.863902300367</v>
      </c>
      <c r="J25" s="8">
        <v>33588.836392584359</v>
      </c>
      <c r="K25" s="8">
        <v>36310.736204331704</v>
      </c>
      <c r="L25" s="8">
        <v>37065.778348808497</v>
      </c>
      <c r="M25" s="8">
        <v>36448.31411459692</v>
      </c>
      <c r="N25" s="8">
        <v>34684.64524382836</v>
      </c>
      <c r="O25" s="8">
        <v>38712.084297462898</v>
      </c>
      <c r="P25" s="8">
        <v>43171.266145030866</v>
      </c>
      <c r="Q25" s="8">
        <v>40696.025113065327</v>
      </c>
      <c r="R25" s="8">
        <v>42796.826164197781</v>
      </c>
      <c r="S25" s="8">
        <v>48468.073020211734</v>
      </c>
      <c r="T25" s="8">
        <v>47483.162041834999</v>
      </c>
      <c r="U25" s="8">
        <v>51583.477318173616</v>
      </c>
      <c r="V25" s="1"/>
      <c r="W25" s="12" t="s">
        <v>4</v>
      </c>
      <c r="X25" s="13">
        <f t="shared" si="27"/>
        <v>11.505417207763777</v>
      </c>
      <c r="Y25" s="13">
        <f t="shared" si="27"/>
        <v>10.852026611368581</v>
      </c>
      <c r="Z25" s="13">
        <f t="shared" si="27"/>
        <v>10.865071913679435</v>
      </c>
      <c r="AA25" s="13">
        <f t="shared" si="27"/>
        <v>10.90030689967471</v>
      </c>
      <c r="AB25" s="13">
        <f t="shared" si="27"/>
        <v>11.222831805431262</v>
      </c>
      <c r="AC25" s="13">
        <f t="shared" si="27"/>
        <v>12.16175289328511</v>
      </c>
      <c r="AD25" s="13">
        <f t="shared" si="27"/>
        <v>12.701999678682075</v>
      </c>
      <c r="AE25" s="13">
        <f t="shared" si="27"/>
        <v>12.708006861164847</v>
      </c>
      <c r="AF25" s="13">
        <f t="shared" si="27"/>
        <v>13.565355147626452</v>
      </c>
      <c r="AG25" s="13">
        <f t="shared" si="27"/>
        <v>14.112288053161029</v>
      </c>
      <c r="AH25" s="13">
        <f t="shared" si="27"/>
        <v>14.161906310254263</v>
      </c>
      <c r="AI25" s="13">
        <f t="shared" si="27"/>
        <v>14.195102946946129</v>
      </c>
      <c r="AJ25" s="13">
        <f t="shared" si="27"/>
        <v>14.175645838151436</v>
      </c>
      <c r="AK25" s="13">
        <f t="shared" si="27"/>
        <v>14.289357651422515</v>
      </c>
      <c r="AL25" s="13">
        <f t="shared" si="27"/>
        <v>14.54520456074474</v>
      </c>
      <c r="AM25" s="13">
        <f t="shared" si="27"/>
        <v>14.743439823773441</v>
      </c>
      <c r="AN25" s="13">
        <f t="shared" si="28"/>
        <v>14.535551898399458</v>
      </c>
      <c r="AO25" s="13">
        <f t="shared" si="28"/>
        <v>15.324278096625518</v>
      </c>
      <c r="AP25" s="13">
        <f t="shared" si="28"/>
        <v>15.989514961244186</v>
      </c>
      <c r="AQ25" s="13">
        <f t="shared" si="28"/>
        <v>15.508319538240517</v>
      </c>
      <c r="AR25" s="1"/>
      <c r="AS25" s="1"/>
      <c r="AT25" s="1"/>
      <c r="AU25" s="1"/>
      <c r="AV25" s="1"/>
      <c r="AW25" s="1"/>
      <c r="AX25" s="1"/>
      <c r="AY25" s="1"/>
    </row>
    <row r="26" spans="1:51" x14ac:dyDescent="0.2">
      <c r="A26" s="12" t="s">
        <v>14</v>
      </c>
      <c r="B26" s="8">
        <v>72482.53728304684</v>
      </c>
      <c r="C26" s="8">
        <v>76793.407344640684</v>
      </c>
      <c r="D26" s="8">
        <v>70544.742117337315</v>
      </c>
      <c r="E26" s="8">
        <v>68300.593827283039</v>
      </c>
      <c r="F26" s="8">
        <v>73566.304237333592</v>
      </c>
      <c r="G26" s="8">
        <v>78869.956562214778</v>
      </c>
      <c r="H26" s="8">
        <v>84537.477731083854</v>
      </c>
      <c r="I26" s="8">
        <v>84730.366140814484</v>
      </c>
      <c r="J26" s="8">
        <v>88675.063921044202</v>
      </c>
      <c r="K26" s="8">
        <v>94196.748289393901</v>
      </c>
      <c r="L26" s="8">
        <v>94597.967222368301</v>
      </c>
      <c r="M26" s="8">
        <v>93189.78827527391</v>
      </c>
      <c r="N26" s="8">
        <v>89044.203351836622</v>
      </c>
      <c r="O26" s="8">
        <v>99804.677701200169</v>
      </c>
      <c r="P26" s="8">
        <v>111546.29745334534</v>
      </c>
      <c r="Q26" s="8">
        <v>105540.04401752409</v>
      </c>
      <c r="R26" s="8">
        <v>115298.59526310458</v>
      </c>
      <c r="S26" s="8">
        <v>126238.27873211702</v>
      </c>
      <c r="T26" s="8">
        <v>118002.70895937075</v>
      </c>
      <c r="U26" s="8">
        <v>137630.03275186382</v>
      </c>
      <c r="W26" s="12" t="s">
        <v>15</v>
      </c>
      <c r="X26" s="13">
        <f t="shared" si="27"/>
        <v>35.696133770682607</v>
      </c>
      <c r="Y26" s="13">
        <f t="shared" si="27"/>
        <v>35.73275358619334</v>
      </c>
      <c r="Z26" s="13">
        <f t="shared" si="27"/>
        <v>34.001222470740672</v>
      </c>
      <c r="AA26" s="13">
        <f t="shared" si="27"/>
        <v>34.156285793546751</v>
      </c>
      <c r="AB26" s="13">
        <f t="shared" si="27"/>
        <v>35.224102645307191</v>
      </c>
      <c r="AC26" s="13">
        <f t="shared" si="27"/>
        <v>35.564442117768706</v>
      </c>
      <c r="AD26" s="13">
        <f t="shared" si="27"/>
        <v>36.246359862422899</v>
      </c>
      <c r="AE26" s="13">
        <f t="shared" si="27"/>
        <v>35.829859930387151</v>
      </c>
      <c r="AF26" s="13">
        <f t="shared" si="27"/>
        <v>35.812753998617715</v>
      </c>
      <c r="AG26" s="13">
        <f t="shared" si="27"/>
        <v>36.609878633428728</v>
      </c>
      <c r="AH26" s="13">
        <f t="shared" si="27"/>
        <v>36.143515895889685</v>
      </c>
      <c r="AI26" s="13">
        <f t="shared" si="27"/>
        <v>36.293548009175339</v>
      </c>
      <c r="AJ26" s="13">
        <f t="shared" si="27"/>
        <v>36.392446334176476</v>
      </c>
      <c r="AK26" s="13">
        <f t="shared" si="27"/>
        <v>36.839781707410388</v>
      </c>
      <c r="AL26" s="13">
        <f t="shared" si="27"/>
        <v>37.582027569032469</v>
      </c>
      <c r="AM26" s="13">
        <f t="shared" si="27"/>
        <v>38.235264590280842</v>
      </c>
      <c r="AN26" s="13">
        <f t="shared" si="28"/>
        <v>39.160116893467901</v>
      </c>
      <c r="AO26" s="13">
        <f t="shared" si="28"/>
        <v>39.91308853817182</v>
      </c>
      <c r="AP26" s="13">
        <f t="shared" si="28"/>
        <v>39.736319133734881</v>
      </c>
      <c r="AQ26" s="13">
        <f t="shared" si="28"/>
        <v>41.377794536981085</v>
      </c>
    </row>
    <row r="27" spans="1:51" x14ac:dyDescent="0.2">
      <c r="A27" s="12" t="s">
        <v>6</v>
      </c>
      <c r="B27" s="8">
        <v>37780.847707184374</v>
      </c>
      <c r="C27" s="8">
        <v>41875.214496455395</v>
      </c>
      <c r="D27" s="8">
        <v>42212.161329545313</v>
      </c>
      <c r="E27" s="8">
        <v>40127.886319144018</v>
      </c>
      <c r="F27" s="8">
        <v>38459.429693803933</v>
      </c>
      <c r="G27" s="8">
        <v>39060.676969809494</v>
      </c>
      <c r="H27" s="8">
        <v>39516.155884642205</v>
      </c>
      <c r="I27" s="8">
        <v>40464.028973585999</v>
      </c>
      <c r="J27" s="8">
        <v>41144.804573318041</v>
      </c>
      <c r="K27" s="8">
        <v>40728.164145567433</v>
      </c>
      <c r="L27" s="8">
        <v>41989.411391335379</v>
      </c>
      <c r="M27" s="8">
        <v>41118.230408911993</v>
      </c>
      <c r="N27" s="8">
        <v>39162.609004290469</v>
      </c>
      <c r="O27" s="8">
        <v>42216.773179255564</v>
      </c>
      <c r="P27" s="8">
        <v>44248.272121950838</v>
      </c>
      <c r="Q27" s="8">
        <v>39600.527444853185</v>
      </c>
      <c r="R27" s="8">
        <v>41090.259900194033</v>
      </c>
      <c r="S27" s="8">
        <v>41585.024094293214</v>
      </c>
      <c r="T27" s="8">
        <v>38468.393689446806</v>
      </c>
      <c r="U27" s="8">
        <v>40774.8159222002</v>
      </c>
      <c r="W27" s="12" t="s">
        <v>6</v>
      </c>
      <c r="X27" s="13">
        <f t="shared" si="27"/>
        <v>18.606277377666743</v>
      </c>
      <c r="Y27" s="13">
        <f t="shared" si="27"/>
        <v>19.484963263259317</v>
      </c>
      <c r="Z27" s="13">
        <f t="shared" si="27"/>
        <v>20.345458006627698</v>
      </c>
      <c r="AA27" s="13">
        <f t="shared" si="27"/>
        <v>20.067461739404912</v>
      </c>
      <c r="AB27" s="13">
        <f t="shared" si="27"/>
        <v>18.414665698634341</v>
      </c>
      <c r="AC27" s="13">
        <f t="shared" si="27"/>
        <v>17.613439207080518</v>
      </c>
      <c r="AD27" s="13">
        <f t="shared" si="27"/>
        <v>16.942980143441027</v>
      </c>
      <c r="AE27" s="13">
        <f t="shared" si="27"/>
        <v>17.11099050289997</v>
      </c>
      <c r="AF27" s="13">
        <f t="shared" si="27"/>
        <v>16.616946177985778</v>
      </c>
      <c r="AG27" s="13">
        <f t="shared" si="27"/>
        <v>15.829136073261591</v>
      </c>
      <c r="AH27" s="13">
        <f t="shared" si="27"/>
        <v>16.043103278470074</v>
      </c>
      <c r="AI27" s="13">
        <f t="shared" si="27"/>
        <v>16.013841183864351</v>
      </c>
      <c r="AJ27" s="13">
        <f t="shared" si="27"/>
        <v>16.00579367152686</v>
      </c>
      <c r="AK27" s="13">
        <f t="shared" si="27"/>
        <v>15.583004165107688</v>
      </c>
      <c r="AL27" s="13">
        <f t="shared" si="27"/>
        <v>14.908067956847587</v>
      </c>
      <c r="AM27" s="13">
        <f t="shared" si="27"/>
        <v>14.346560671485312</v>
      </c>
      <c r="AN27" s="13">
        <f t="shared" si="28"/>
        <v>13.955932222788189</v>
      </c>
      <c r="AO27" s="13">
        <f t="shared" si="28"/>
        <v>13.148046418310816</v>
      </c>
      <c r="AP27" s="13">
        <f t="shared" si="28"/>
        <v>12.95387522613839</v>
      </c>
      <c r="AQ27" s="13">
        <f t="shared" si="28"/>
        <v>12.25874848517884</v>
      </c>
    </row>
    <row r="28" spans="1:51" x14ac:dyDescent="0.2">
      <c r="A28" s="12" t="s">
        <v>7</v>
      </c>
      <c r="B28" s="8">
        <v>69428.67739928278</v>
      </c>
      <c r="C28" s="8">
        <v>72919.653545202571</v>
      </c>
      <c r="D28" s="8">
        <v>72177.638859881539</v>
      </c>
      <c r="E28" s="8">
        <v>69739.661008155206</v>
      </c>
      <c r="F28" s="8">
        <v>73387.312087245213</v>
      </c>
      <c r="G28" s="8">
        <v>76865.019690001776</v>
      </c>
      <c r="H28" s="8">
        <v>79551.715615010486</v>
      </c>
      <c r="I28" s="8">
        <v>81233.499222473882</v>
      </c>
      <c r="J28" s="8">
        <v>84198.792499227187</v>
      </c>
      <c r="K28" s="8">
        <v>86063.069099099594</v>
      </c>
      <c r="L28" s="8">
        <v>88075.578821950301</v>
      </c>
      <c r="M28" s="8">
        <v>86010.484960987276</v>
      </c>
      <c r="N28" s="8">
        <v>81786.249785201595</v>
      </c>
      <c r="O28" s="8">
        <v>90181.961808113352</v>
      </c>
      <c r="P28" s="8">
        <v>97841.720094621356</v>
      </c>
      <c r="Q28" s="8">
        <v>90191.424018801365</v>
      </c>
      <c r="R28" s="8">
        <v>95242.947618544757</v>
      </c>
      <c r="S28" s="8">
        <v>99991.53623968795</v>
      </c>
      <c r="T28" s="8">
        <v>93010.103252502464</v>
      </c>
      <c r="U28" s="8">
        <v>102629.77096519693</v>
      </c>
      <c r="W28" s="12" t="s">
        <v>7</v>
      </c>
      <c r="X28" s="13">
        <f t="shared" si="27"/>
        <v>34.192171643886866</v>
      </c>
      <c r="Y28" s="13">
        <f t="shared" si="27"/>
        <v>33.930256539178764</v>
      </c>
      <c r="Z28" s="13">
        <f t="shared" si="27"/>
        <v>34.788247608952197</v>
      </c>
      <c r="AA28" s="13">
        <f t="shared" si="27"/>
        <v>34.87594556737362</v>
      </c>
      <c r="AB28" s="13">
        <f t="shared" si="27"/>
        <v>35.138399850627209</v>
      </c>
      <c r="AC28" s="13">
        <f t="shared" si="27"/>
        <v>34.660365781865664</v>
      </c>
      <c r="AD28" s="13">
        <f t="shared" si="27"/>
        <v>34.10866031545401</v>
      </c>
      <c r="AE28" s="13">
        <f t="shared" si="27"/>
        <v>34.351142705548028</v>
      </c>
      <c r="AF28" s="13">
        <f t="shared" si="27"/>
        <v>34.004944675770062</v>
      </c>
      <c r="AG28" s="13">
        <f t="shared" si="27"/>
        <v>33.448697240148647</v>
      </c>
      <c r="AH28" s="13">
        <f t="shared" si="27"/>
        <v>33.651474515385985</v>
      </c>
      <c r="AI28" s="13">
        <f t="shared" si="27"/>
        <v>33.497507860014181</v>
      </c>
      <c r="AJ28" s="13">
        <f t="shared" si="27"/>
        <v>33.426114156145239</v>
      </c>
      <c r="AK28" s="13">
        <f t="shared" si="27"/>
        <v>33.287856476059396</v>
      </c>
      <c r="AL28" s="13">
        <f t="shared" si="27"/>
        <v>32.964699913375206</v>
      </c>
      <c r="AM28" s="13">
        <f t="shared" si="27"/>
        <v>32.674734914460387</v>
      </c>
      <c r="AN28" s="13">
        <f t="shared" si="28"/>
        <v>32.348398985344453</v>
      </c>
      <c r="AO28" s="13">
        <f t="shared" si="28"/>
        <v>31.614586946891848</v>
      </c>
      <c r="AP28" s="13">
        <f t="shared" si="28"/>
        <v>31.32029067888255</v>
      </c>
      <c r="AQ28" s="13">
        <f t="shared" si="28"/>
        <v>30.855137439599549</v>
      </c>
    </row>
    <row r="29" spans="1:51" x14ac:dyDescent="0.2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W29" s="12" t="s">
        <v>16</v>
      </c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5"/>
      <c r="AJ29" s="16"/>
      <c r="AK29" s="16"/>
      <c r="AL29" s="16"/>
    </row>
    <row r="30" spans="1:51" x14ac:dyDescent="0.2">
      <c r="A30" s="12" t="s">
        <v>16</v>
      </c>
    </row>
    <row r="31" spans="1:51" x14ac:dyDescent="0.2">
      <c r="A31" s="18"/>
      <c r="B31" s="5">
        <v>1994</v>
      </c>
      <c r="C31" s="5">
        <v>1995</v>
      </c>
      <c r="D31" s="5">
        <v>1996</v>
      </c>
      <c r="E31" s="5">
        <v>1997</v>
      </c>
      <c r="F31" s="5">
        <v>1998</v>
      </c>
      <c r="G31" s="5">
        <v>1999</v>
      </c>
      <c r="H31" s="5">
        <v>2000</v>
      </c>
      <c r="I31" s="5">
        <v>2001</v>
      </c>
      <c r="J31" s="5">
        <v>2002</v>
      </c>
      <c r="K31" s="5">
        <v>2003</v>
      </c>
      <c r="L31" s="5">
        <v>2004</v>
      </c>
      <c r="M31" s="3">
        <v>2005</v>
      </c>
      <c r="N31" s="19">
        <v>2006</v>
      </c>
      <c r="O31" s="3">
        <v>2007</v>
      </c>
      <c r="P31" s="19">
        <v>2008</v>
      </c>
      <c r="Q31" s="3">
        <v>2009</v>
      </c>
      <c r="R31" s="19">
        <v>2010</v>
      </c>
      <c r="S31" s="3">
        <v>2011</v>
      </c>
      <c r="T31" s="3">
        <v>2012</v>
      </c>
      <c r="U31" s="3">
        <v>2013</v>
      </c>
    </row>
    <row r="32" spans="1:51" x14ac:dyDescent="0.2">
      <c r="A32" s="20" t="s">
        <v>18</v>
      </c>
      <c r="B32" s="8">
        <v>2768455.8964548688</v>
      </c>
      <c r="C32" s="8">
        <v>2890733.9422103674</v>
      </c>
      <c r="D32" s="8">
        <v>2952899.1430598618</v>
      </c>
      <c r="E32" s="8">
        <v>3052568.2893038816</v>
      </c>
      <c r="F32" s="8">
        <v>3053647.2401821809</v>
      </c>
      <c r="G32" s="8">
        <v>3061405.8954494875</v>
      </c>
      <c r="H32" s="8">
        <v>3193235.7536974689</v>
      </c>
      <c r="I32" s="8">
        <v>3235166.7330199736</v>
      </c>
      <c r="J32" s="8">
        <v>3321160.508603543</v>
      </c>
      <c r="K32" s="8">
        <v>3359241.5933473669</v>
      </c>
      <c r="L32" s="8">
        <v>3551131.2947756392</v>
      </c>
      <c r="M32" s="8">
        <v>3663335.4532543044</v>
      </c>
      <c r="N32" s="8">
        <v>3808294.9214162827</v>
      </c>
      <c r="O32" s="8">
        <v>4040273.8026759233</v>
      </c>
      <c r="P32" s="8">
        <v>4249220.5019968292</v>
      </c>
      <c r="Q32" s="8">
        <v>4235209.6634814115</v>
      </c>
      <c r="R32" s="8">
        <v>4554277.1452239631</v>
      </c>
      <c r="S32" s="8">
        <v>4678736.6697719302</v>
      </c>
      <c r="T32" s="8">
        <v>4726976.0975623429</v>
      </c>
      <c r="U32" s="8">
        <v>4844815.0760000004</v>
      </c>
    </row>
    <row r="33" spans="1:42" x14ac:dyDescent="0.2">
      <c r="A33" s="3" t="s">
        <v>17</v>
      </c>
      <c r="B33" s="16"/>
      <c r="C33" s="16">
        <v>4.4168319933173716</v>
      </c>
      <c r="D33" s="16">
        <v>2.1504988730288499</v>
      </c>
      <c r="E33" s="16">
        <v>3.3752980178234138</v>
      </c>
      <c r="F33" s="16">
        <v>3.5345675380105135E-2</v>
      </c>
      <c r="G33" s="16">
        <v>0.2540783088895715</v>
      </c>
      <c r="H33" s="16">
        <v>4.3061868549980842</v>
      </c>
      <c r="I33" s="16">
        <v>1.3131188097825985</v>
      </c>
      <c r="J33" s="16">
        <v>2.6580940854103563</v>
      </c>
      <c r="K33" s="16">
        <v>1.1466198229556968</v>
      </c>
      <c r="L33" s="16">
        <v>5.7122923760022593</v>
      </c>
      <c r="M33" s="16">
        <v>3.159673612849212</v>
      </c>
      <c r="N33" s="21">
        <v>3.9570350575786728</v>
      </c>
      <c r="O33" s="21">
        <v>6.0914106193585393</v>
      </c>
      <c r="P33" s="21">
        <v>5.171597508627146</v>
      </c>
      <c r="Q33" s="21">
        <v>-0.32972726430251509</v>
      </c>
      <c r="R33" s="21">
        <v>7.5336879893749265</v>
      </c>
      <c r="S33" s="21">
        <v>2.7328052417384008</v>
      </c>
      <c r="T33" s="21">
        <v>1.0310353241735903</v>
      </c>
      <c r="U33" s="21">
        <v>2.2845056838157296</v>
      </c>
    </row>
    <row r="34" spans="1:42" x14ac:dyDescent="0.2">
      <c r="A34" s="22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18"/>
      <c r="O34" s="18"/>
    </row>
    <row r="35" spans="1:42" x14ac:dyDescent="0.2">
      <c r="A35" s="22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8"/>
      <c r="O35" s="18"/>
    </row>
    <row r="36" spans="1:42" ht="15.75" x14ac:dyDescent="0.25">
      <c r="A36" s="22"/>
      <c r="B36" s="16"/>
      <c r="C36" s="16"/>
      <c r="D36" s="16"/>
      <c r="E36" s="16"/>
      <c r="F36" s="2" t="s">
        <v>19</v>
      </c>
      <c r="G36" s="16"/>
      <c r="H36" s="16"/>
      <c r="I36" s="16"/>
      <c r="J36" s="16"/>
      <c r="K36" s="21"/>
      <c r="L36" s="16"/>
      <c r="M36" s="16"/>
      <c r="W36" s="22"/>
      <c r="X36" s="16"/>
      <c r="Y36" s="16"/>
      <c r="Z36" s="16"/>
      <c r="AA36" s="16"/>
      <c r="AB36" s="2" t="s">
        <v>22</v>
      </c>
      <c r="AC36" s="16"/>
      <c r="AD36" s="16"/>
      <c r="AE36" s="16"/>
      <c r="AF36" s="16"/>
      <c r="AG36" s="16"/>
      <c r="AH36" s="16"/>
      <c r="AI36" s="16"/>
    </row>
    <row r="38" spans="1:42" x14ac:dyDescent="0.2">
      <c r="A38" s="22"/>
      <c r="B38" s="3">
        <v>1994</v>
      </c>
      <c r="C38" s="3">
        <v>1995</v>
      </c>
      <c r="D38" s="3">
        <v>1996</v>
      </c>
      <c r="E38" s="3">
        <v>1997</v>
      </c>
      <c r="F38" s="3">
        <v>1998</v>
      </c>
      <c r="G38" s="3">
        <v>1999</v>
      </c>
      <c r="H38" s="3">
        <v>2000</v>
      </c>
      <c r="I38" s="3">
        <v>2001</v>
      </c>
      <c r="J38" s="3">
        <v>2002</v>
      </c>
      <c r="K38" s="3">
        <v>2003</v>
      </c>
      <c r="L38" s="3">
        <v>2004</v>
      </c>
      <c r="M38" s="3">
        <v>2005</v>
      </c>
      <c r="N38" s="3">
        <v>2006</v>
      </c>
      <c r="O38" s="3">
        <v>2007</v>
      </c>
      <c r="P38" s="3">
        <v>2008</v>
      </c>
      <c r="Q38" s="3">
        <v>2009</v>
      </c>
      <c r="R38" s="3">
        <v>2010</v>
      </c>
      <c r="S38" s="3">
        <v>2011</v>
      </c>
      <c r="T38" s="3">
        <v>2012</v>
      </c>
      <c r="U38" s="3">
        <v>2013</v>
      </c>
      <c r="W38" s="22"/>
    </row>
    <row r="39" spans="1:42" x14ac:dyDescent="0.2">
      <c r="A39" s="22"/>
      <c r="W39" s="22"/>
      <c r="X39" s="3">
        <v>1995</v>
      </c>
      <c r="Y39" s="3">
        <v>1996</v>
      </c>
      <c r="Z39" s="3">
        <v>1997</v>
      </c>
      <c r="AA39" s="3">
        <v>1998</v>
      </c>
      <c r="AB39" s="3">
        <v>1999</v>
      </c>
      <c r="AC39" s="3">
        <v>2000</v>
      </c>
      <c r="AD39" s="3">
        <v>2001</v>
      </c>
      <c r="AE39" s="3">
        <v>2002</v>
      </c>
      <c r="AF39" s="3">
        <v>2003</v>
      </c>
      <c r="AG39" s="3">
        <v>2004</v>
      </c>
      <c r="AH39" s="3">
        <v>2005</v>
      </c>
      <c r="AI39" s="3">
        <v>2006</v>
      </c>
      <c r="AJ39" s="3">
        <v>2007</v>
      </c>
      <c r="AK39" s="3">
        <v>2008</v>
      </c>
      <c r="AL39" s="3">
        <v>2009</v>
      </c>
      <c r="AM39" s="3">
        <v>2010</v>
      </c>
      <c r="AN39" s="3">
        <v>2011</v>
      </c>
      <c r="AO39" s="3">
        <v>2012</v>
      </c>
      <c r="AP39" s="3">
        <v>2013</v>
      </c>
    </row>
    <row r="40" spans="1:42" x14ac:dyDescent="0.2">
      <c r="A40" s="7" t="s">
        <v>1</v>
      </c>
      <c r="B40" s="11">
        <f t="shared" ref="B40:U44" si="29">B10/B$32*100</f>
        <v>26.323064495783004</v>
      </c>
      <c r="C40" s="11">
        <f t="shared" si="29"/>
        <v>25.946228251351123</v>
      </c>
      <c r="D40" s="11">
        <f t="shared" si="29"/>
        <v>24.987795498289671</v>
      </c>
      <c r="E40" s="11">
        <f t="shared" si="29"/>
        <v>23.958271655920846</v>
      </c>
      <c r="F40" s="11">
        <f t="shared" si="29"/>
        <v>24.088621418877668</v>
      </c>
      <c r="G40" s="11">
        <f t="shared" si="29"/>
        <v>24.470290377464675</v>
      </c>
      <c r="H40" s="11">
        <f t="shared" si="29"/>
        <v>23.483083022706062</v>
      </c>
      <c r="I40" s="11">
        <f t="shared" si="29"/>
        <v>23.583631999136994</v>
      </c>
      <c r="J40" s="11">
        <f t="shared" si="29"/>
        <v>24.996374848376551</v>
      </c>
      <c r="K40" s="11">
        <f t="shared" si="29"/>
        <v>26.328003035712211</v>
      </c>
      <c r="L40" s="11">
        <f t="shared" si="29"/>
        <v>25.541550914169381</v>
      </c>
      <c r="M40" s="11">
        <f t="shared" si="29"/>
        <v>23.606013153932508</v>
      </c>
      <c r="N40" s="11">
        <f t="shared" si="29"/>
        <v>22.810230313755433</v>
      </c>
      <c r="O40" s="11">
        <f t="shared" si="29"/>
        <v>23.197423523782469</v>
      </c>
      <c r="P40" s="11">
        <f t="shared" si="29"/>
        <v>23.829327765295218</v>
      </c>
      <c r="Q40" s="11">
        <f t="shared" si="29"/>
        <v>22.5326436544802</v>
      </c>
      <c r="R40" s="11">
        <f t="shared" si="29"/>
        <v>22.532017689996522</v>
      </c>
      <c r="S40" s="11">
        <f t="shared" si="29"/>
        <v>23.113010116382462</v>
      </c>
      <c r="T40" s="11">
        <f t="shared" si="29"/>
        <v>22.235552273274354</v>
      </c>
      <c r="U40" s="11">
        <f t="shared" si="29"/>
        <v>22.544466605311495</v>
      </c>
      <c r="W40" s="7" t="s">
        <v>2</v>
      </c>
      <c r="X40" s="11">
        <f t="shared" ref="X40:AM44" si="30">(C10/B10-1)*100</f>
        <v>2.9220194561926816</v>
      </c>
      <c r="Y40" s="11">
        <f t="shared" si="30"/>
        <v>-1.6228581988754653</v>
      </c>
      <c r="Z40" s="11">
        <f t="shared" si="30"/>
        <v>-0.88387458620322601</v>
      </c>
      <c r="AA40" s="11">
        <f t="shared" si="30"/>
        <v>0.57960795704061763</v>
      </c>
      <c r="AB40" s="11">
        <f t="shared" si="30"/>
        <v>1.8425407201202448</v>
      </c>
      <c r="AC40" s="11">
        <f t="shared" si="30"/>
        <v>9.8152000417428553E-2</v>
      </c>
      <c r="AD40" s="11">
        <f t="shared" si="30"/>
        <v>1.7469174888359307</v>
      </c>
      <c r="AE40" s="11">
        <f t="shared" si="30"/>
        <v>8.8076764881986023</v>
      </c>
      <c r="AF40" s="11">
        <f t="shared" si="30"/>
        <v>6.5349887695319131</v>
      </c>
      <c r="AG40" s="11">
        <f t="shared" si="30"/>
        <v>2.5545269921447566</v>
      </c>
      <c r="AH40" s="11">
        <f t="shared" si="30"/>
        <v>-4.6577625437236865</v>
      </c>
      <c r="AI40" s="11">
        <f t="shared" si="30"/>
        <v>0.45253711143871111</v>
      </c>
      <c r="AJ40" s="11">
        <f t="shared" si="30"/>
        <v>7.8922637132982532</v>
      </c>
      <c r="AK40" s="11">
        <f t="shared" si="30"/>
        <v>8.0365009529359774</v>
      </c>
      <c r="AL40" s="11">
        <f t="shared" si="30"/>
        <v>-5.7533321704050007</v>
      </c>
      <c r="AM40" s="11">
        <f t="shared" si="30"/>
        <v>7.5307006670478627</v>
      </c>
      <c r="AN40" s="11">
        <f t="shared" ref="AN40:AP40" si="31">(S10/R10-1)*100</f>
        <v>5.3817904594859911</v>
      </c>
      <c r="AO40" s="11">
        <f t="shared" si="31"/>
        <v>-2.8044873488205724</v>
      </c>
      <c r="AP40" s="11">
        <f t="shared" si="31"/>
        <v>3.9168186232376279</v>
      </c>
    </row>
    <row r="41" spans="1:42" x14ac:dyDescent="0.2">
      <c r="A41" s="12" t="s">
        <v>3</v>
      </c>
      <c r="B41" s="11">
        <f t="shared" si="29"/>
        <v>2.3470089557717926</v>
      </c>
      <c r="C41" s="11">
        <f t="shared" si="29"/>
        <v>2.1783507595320906</v>
      </c>
      <c r="D41" s="11">
        <f t="shared" si="29"/>
        <v>2.1555616700121094</v>
      </c>
      <c r="E41" s="11">
        <f t="shared" si="29"/>
        <v>2.0566478502218146</v>
      </c>
      <c r="F41" s="11">
        <f t="shared" si="29"/>
        <v>2.1782197377775101</v>
      </c>
      <c r="G41" s="11">
        <f t="shared" si="29"/>
        <v>2.3607326237684143</v>
      </c>
      <c r="H41" s="11">
        <f t="shared" si="29"/>
        <v>2.331790280896425</v>
      </c>
      <c r="I41" s="11">
        <f t="shared" si="29"/>
        <v>2.3946580500846033</v>
      </c>
      <c r="J41" s="11">
        <f t="shared" si="29"/>
        <v>2.6742156292987631</v>
      </c>
      <c r="K41" s="11">
        <f t="shared" si="29"/>
        <v>2.9742300522559004</v>
      </c>
      <c r="L41" s="11">
        <f t="shared" si="29"/>
        <v>2.8525684159652447</v>
      </c>
      <c r="M41" s="11">
        <f t="shared" si="29"/>
        <v>2.4842496067993989</v>
      </c>
      <c r="N41" s="11">
        <f t="shared" si="29"/>
        <v>2.3255400183524646</v>
      </c>
      <c r="O41" s="11">
        <f t="shared" si="29"/>
        <v>2.4766926262625146</v>
      </c>
      <c r="P41" s="11">
        <f t="shared" si="29"/>
        <v>2.7741929788266133</v>
      </c>
      <c r="Q41" s="11">
        <f t="shared" si="29"/>
        <v>2.4799828891278084</v>
      </c>
      <c r="R41" s="11">
        <f t="shared" si="29"/>
        <v>2.4166237935056496</v>
      </c>
      <c r="S41" s="11">
        <f t="shared" si="29"/>
        <v>2.6522964647859393</v>
      </c>
      <c r="T41" s="11">
        <f t="shared" si="29"/>
        <v>2.6196116014520565</v>
      </c>
      <c r="U41" s="11">
        <f t="shared" si="29"/>
        <v>2.6388503807512054</v>
      </c>
      <c r="W41" s="12" t="s">
        <v>4</v>
      </c>
      <c r="X41" s="11">
        <f t="shared" si="30"/>
        <v>-3.0866564351133885</v>
      </c>
      <c r="Y41" s="11">
        <f t="shared" si="30"/>
        <v>1.0818386248379719</v>
      </c>
      <c r="Z41" s="11">
        <f t="shared" si="30"/>
        <v>-1.368359164968258</v>
      </c>
      <c r="AA41" s="11">
        <f t="shared" si="30"/>
        <v>5.9486019456410633</v>
      </c>
      <c r="AB41" s="11">
        <f t="shared" si="30"/>
        <v>8.6543608181202547</v>
      </c>
      <c r="AC41" s="11">
        <f t="shared" si="30"/>
        <v>3.0274035683045764</v>
      </c>
      <c r="AD41" s="11">
        <f t="shared" si="30"/>
        <v>4.0446379439215807</v>
      </c>
      <c r="AE41" s="11">
        <f t="shared" si="30"/>
        <v>14.642622844430054</v>
      </c>
      <c r="AF41" s="11">
        <f t="shared" si="30"/>
        <v>12.494038650287198</v>
      </c>
      <c r="AG41" s="11">
        <f t="shared" si="30"/>
        <v>1.3881041859373111</v>
      </c>
      <c r="AH41" s="11">
        <f t="shared" si="30"/>
        <v>-10.160128964493886</v>
      </c>
      <c r="AI41" s="11">
        <f t="shared" si="30"/>
        <v>-2.6843983173101549</v>
      </c>
      <c r="AJ41" s="11">
        <f t="shared" si="30"/>
        <v>12.987010465166637</v>
      </c>
      <c r="AK41" s="11">
        <f t="shared" si="30"/>
        <v>17.804811257788543</v>
      </c>
      <c r="AL41" s="11">
        <f>(Q11/P11-1)*100</f>
        <v>-10.900008461639077</v>
      </c>
      <c r="AM41" s="11">
        <f>(R11/Q11-1)*100</f>
        <v>4.7863959617601815</v>
      </c>
      <c r="AN41" s="11">
        <f>(S11/R11-1)*100</f>
        <v>12.751458002049088</v>
      </c>
      <c r="AO41" s="11">
        <f>(T11/S11-1)*100</f>
        <v>-0.21399351249447029</v>
      </c>
      <c r="AP41" s="11">
        <f>(U11/T11-1)*100</f>
        <v>3.2456256946064244</v>
      </c>
    </row>
    <row r="42" spans="1:42" x14ac:dyDescent="0.2">
      <c r="A42" s="12" t="s">
        <v>5</v>
      </c>
      <c r="B42" s="11">
        <f t="shared" si="29"/>
        <v>6.3022719475886069</v>
      </c>
      <c r="C42" s="11">
        <f t="shared" si="29"/>
        <v>6.1858878405666724</v>
      </c>
      <c r="D42" s="11">
        <f t="shared" si="29"/>
        <v>5.8248886908787236</v>
      </c>
      <c r="E42" s="11">
        <f t="shared" si="29"/>
        <v>5.5545858702687276</v>
      </c>
      <c r="F42" s="11">
        <f t="shared" si="29"/>
        <v>5.8988127783203419</v>
      </c>
      <c r="G42" s="11">
        <f t="shared" si="29"/>
        <v>5.8771722717522668</v>
      </c>
      <c r="H42" s="11">
        <f t="shared" si="29"/>
        <v>5.5862355685524623</v>
      </c>
      <c r="I42" s="11">
        <f t="shared" si="29"/>
        <v>5.7672599018204194</v>
      </c>
      <c r="J42" s="11">
        <f t="shared" si="29"/>
        <v>6.286563626088375</v>
      </c>
      <c r="K42" s="11">
        <f t="shared" si="29"/>
        <v>6.9502140436116573</v>
      </c>
      <c r="L42" s="11">
        <f t="shared" si="29"/>
        <v>6.5178633298501349</v>
      </c>
      <c r="M42" s="11">
        <f t="shared" si="29"/>
        <v>5.7021684578030527</v>
      </c>
      <c r="N42" s="11">
        <f t="shared" si="29"/>
        <v>5.368244419284312</v>
      </c>
      <c r="O42" s="11">
        <f t="shared" si="29"/>
        <v>5.6764764491695843</v>
      </c>
      <c r="P42" s="11">
        <f t="shared" si="29"/>
        <v>6.1892431097995413</v>
      </c>
      <c r="Q42" s="11">
        <f t="shared" si="29"/>
        <v>5.7384550229287425</v>
      </c>
      <c r="R42" s="11">
        <f t="shared" si="29"/>
        <v>5.9191220886573106</v>
      </c>
      <c r="S42" s="11">
        <f t="shared" si="29"/>
        <v>6.4685848020691221</v>
      </c>
      <c r="T42" s="11">
        <f t="shared" si="29"/>
        <v>6.2306538741794109</v>
      </c>
      <c r="U42" s="11">
        <f t="shared" si="29"/>
        <v>6.5463527342617924</v>
      </c>
      <c r="W42" s="12" t="s">
        <v>5</v>
      </c>
      <c r="X42" s="11">
        <f t="shared" si="30"/>
        <v>2.4885655124887052</v>
      </c>
      <c r="Y42" s="11">
        <f t="shared" si="30"/>
        <v>-3.8108512490233726</v>
      </c>
      <c r="Z42" s="11">
        <f t="shared" si="30"/>
        <v>-1.4218124710642543</v>
      </c>
      <c r="AA42" s="11">
        <f t="shared" si="30"/>
        <v>6.2347021246208056</v>
      </c>
      <c r="AB42" s="11">
        <f t="shared" si="30"/>
        <v>-0.11371587642409198</v>
      </c>
      <c r="AC42" s="11">
        <f t="shared" si="30"/>
        <v>-0.85726535020470562</v>
      </c>
      <c r="AD42" s="11">
        <f t="shared" si="30"/>
        <v>4.5962134016189093</v>
      </c>
      <c r="AE42" s="11">
        <f t="shared" si="30"/>
        <v>11.901778520019723</v>
      </c>
      <c r="AF42" s="11">
        <f t="shared" si="30"/>
        <v>11.824312831264638</v>
      </c>
      <c r="AG42" s="11">
        <f t="shared" si="30"/>
        <v>-0.86373316441148429</v>
      </c>
      <c r="AH42" s="11">
        <f t="shared" si="30"/>
        <v>-9.7505106775576884</v>
      </c>
      <c r="AI42" s="11">
        <f t="shared" si="30"/>
        <v>-2.1307810488286894</v>
      </c>
      <c r="AJ42" s="11">
        <f t="shared" si="30"/>
        <v>12.182931104365814</v>
      </c>
      <c r="AK42" s="11">
        <f t="shared" si="30"/>
        <v>14.671943247841179</v>
      </c>
      <c r="AL42" s="11">
        <f t="shared" si="30"/>
        <v>-7.5891240544007088</v>
      </c>
      <c r="AM42" s="11">
        <f t="shared" si="30"/>
        <v>10.919232669674116</v>
      </c>
      <c r="AN42" s="11">
        <f t="shared" ref="AN42:AP44" si="32">(S12/R12-1)*100</f>
        <v>12.269328577302229</v>
      </c>
      <c r="AO42" s="11">
        <f t="shared" si="32"/>
        <v>-2.6851419720797409</v>
      </c>
      <c r="AP42" s="11">
        <f t="shared" si="32"/>
        <v>7.6860817820645133</v>
      </c>
    </row>
    <row r="43" spans="1:42" x14ac:dyDescent="0.2">
      <c r="A43" s="12" t="s">
        <v>6</v>
      </c>
      <c r="B43" s="11">
        <f t="shared" si="29"/>
        <v>8.8399545442881404</v>
      </c>
      <c r="C43" s="11">
        <f t="shared" si="29"/>
        <v>9.0832561215579197</v>
      </c>
      <c r="D43" s="11">
        <f t="shared" si="29"/>
        <v>8.5013674242792572</v>
      </c>
      <c r="E43" s="11">
        <f t="shared" si="29"/>
        <v>8.2703910155168039</v>
      </c>
      <c r="F43" s="11">
        <f t="shared" si="29"/>
        <v>7.8319732697548394</v>
      </c>
      <c r="G43" s="11">
        <f t="shared" si="29"/>
        <v>8.0236962584722349</v>
      </c>
      <c r="H43" s="11">
        <f t="shared" si="29"/>
        <v>7.7711489634421804</v>
      </c>
      <c r="I43" s="11">
        <f t="shared" si="29"/>
        <v>7.6124013738297673</v>
      </c>
      <c r="J43" s="11">
        <f t="shared" si="29"/>
        <v>7.8468074126329004</v>
      </c>
      <c r="K43" s="11">
        <f t="shared" si="29"/>
        <v>7.9801860158720723</v>
      </c>
      <c r="L43" s="11">
        <f t="shared" si="29"/>
        <v>7.930327280835078</v>
      </c>
      <c r="M43" s="11">
        <f t="shared" si="29"/>
        <v>7.6974331823808928</v>
      </c>
      <c r="N43" s="11">
        <f t="shared" si="29"/>
        <v>7.6129067383783831</v>
      </c>
      <c r="O43" s="11">
        <f t="shared" si="29"/>
        <v>7.4881266879299817</v>
      </c>
      <c r="P43" s="11">
        <f t="shared" si="29"/>
        <v>7.3054507778895132</v>
      </c>
      <c r="Q43" s="11">
        <f t="shared" si="29"/>
        <v>7.0480738778347884</v>
      </c>
      <c r="R43" s="11">
        <f t="shared" si="29"/>
        <v>6.9886039004362255</v>
      </c>
      <c r="S43" s="11">
        <f t="shared" si="29"/>
        <v>6.7091780279222997</v>
      </c>
      <c r="T43" s="11">
        <f t="shared" si="29"/>
        <v>6.384016608195223</v>
      </c>
      <c r="U43" s="11">
        <f t="shared" si="29"/>
        <v>6.3326965679980907</v>
      </c>
      <c r="W43" s="12" t="s">
        <v>6</v>
      </c>
      <c r="X43" s="11">
        <f t="shared" si="30"/>
        <v>7.2906906529076831</v>
      </c>
      <c r="Y43" s="11">
        <f t="shared" si="30"/>
        <v>-4.3934342628560996</v>
      </c>
      <c r="Z43" s="11">
        <f t="shared" si="30"/>
        <v>0.56666101870783692</v>
      </c>
      <c r="AA43" s="11">
        <f t="shared" si="30"/>
        <v>-5.2675802280303881</v>
      </c>
      <c r="AB43" s="11">
        <f t="shared" si="30"/>
        <v>2.7082505669480339</v>
      </c>
      <c r="AC43" s="11">
        <f t="shared" si="30"/>
        <v>1.0231307052448235</v>
      </c>
      <c r="AD43" s="11">
        <f t="shared" si="30"/>
        <v>-0.75648678944464365</v>
      </c>
      <c r="AE43" s="11">
        <f t="shared" si="30"/>
        <v>5.8192092189828015</v>
      </c>
      <c r="AF43" s="11">
        <f t="shared" si="30"/>
        <v>2.8658916445923222</v>
      </c>
      <c r="AG43" s="11">
        <f t="shared" si="30"/>
        <v>5.0518214088786095</v>
      </c>
      <c r="AH43" s="11">
        <f t="shared" si="30"/>
        <v>0.13012913982957119</v>
      </c>
      <c r="AI43" s="11">
        <f t="shared" si="30"/>
        <v>2.8154702925118791</v>
      </c>
      <c r="AJ43" s="11">
        <f t="shared" si="30"/>
        <v>4.3525095630129851</v>
      </c>
      <c r="AK43" s="11">
        <f t="shared" si="30"/>
        <v>2.6058934165388292</v>
      </c>
      <c r="AL43" s="11">
        <f t="shared" si="30"/>
        <v>-3.841191047203274</v>
      </c>
      <c r="AM43" s="11">
        <f t="shared" si="30"/>
        <v>6.6263442093355884</v>
      </c>
      <c r="AN43" s="11">
        <f t="shared" si="32"/>
        <v>-1.3747681948796275</v>
      </c>
      <c r="AO43" s="11">
        <f t="shared" si="32"/>
        <v>-3.8654504667509526</v>
      </c>
      <c r="AP43" s="11">
        <f t="shared" si="32"/>
        <v>1.6689807588379901</v>
      </c>
    </row>
    <row r="44" spans="1:42" x14ac:dyDescent="0.2">
      <c r="A44" s="12" t="s">
        <v>7</v>
      </c>
      <c r="B44" s="11">
        <f t="shared" si="29"/>
        <v>8.8338290481344668</v>
      </c>
      <c r="C44" s="11">
        <f t="shared" si="29"/>
        <v>8.4987335296944391</v>
      </c>
      <c r="D44" s="11">
        <f t="shared" si="29"/>
        <v>8.5059777131195773</v>
      </c>
      <c r="E44" s="11">
        <f t="shared" si="29"/>
        <v>8.0766469199134985</v>
      </c>
      <c r="F44" s="11">
        <f t="shared" si="29"/>
        <v>8.1796156330249765</v>
      </c>
      <c r="G44" s="11">
        <f t="shared" si="29"/>
        <v>8.2086892234717581</v>
      </c>
      <c r="H44" s="11">
        <f t="shared" si="29"/>
        <v>7.7939082098149912</v>
      </c>
      <c r="I44" s="11">
        <f t="shared" si="29"/>
        <v>7.809312673402208</v>
      </c>
      <c r="J44" s="11">
        <f t="shared" si="29"/>
        <v>8.1887881803565161</v>
      </c>
      <c r="K44" s="11">
        <f t="shared" si="29"/>
        <v>8.4233729239725808</v>
      </c>
      <c r="L44" s="11">
        <f t="shared" si="29"/>
        <v>8.2407918875189221</v>
      </c>
      <c r="M44" s="11">
        <f t="shared" si="29"/>
        <v>7.7221619069491672</v>
      </c>
      <c r="N44" s="11">
        <f t="shared" si="29"/>
        <v>7.5035391377402751</v>
      </c>
      <c r="O44" s="11">
        <f t="shared" si="29"/>
        <v>7.5561277604203863</v>
      </c>
      <c r="P44" s="11">
        <f t="shared" si="29"/>
        <v>7.5604408987795511</v>
      </c>
      <c r="Q44" s="11">
        <f t="shared" si="29"/>
        <v>7.2661318645888597</v>
      </c>
      <c r="R44" s="11">
        <f t="shared" si="29"/>
        <v>7.207667907397342</v>
      </c>
      <c r="S44" s="11">
        <f t="shared" si="29"/>
        <v>7.2829508216051027</v>
      </c>
      <c r="T44" s="11">
        <f t="shared" si="29"/>
        <v>7.0012701894476628</v>
      </c>
      <c r="U44" s="11">
        <f t="shared" si="29"/>
        <v>7.0265669223004048</v>
      </c>
      <c r="W44" s="12" t="s">
        <v>7</v>
      </c>
      <c r="X44" s="11">
        <f t="shared" si="30"/>
        <v>0.45596606983027144</v>
      </c>
      <c r="Y44" s="11">
        <f t="shared" si="30"/>
        <v>2.2375703111695566</v>
      </c>
      <c r="Z44" s="11">
        <f t="shared" si="30"/>
        <v>-1.8424676750555258</v>
      </c>
      <c r="AA44" s="11">
        <f t="shared" si="30"/>
        <v>1.3106906188938172</v>
      </c>
      <c r="AB44" s="11">
        <f t="shared" si="30"/>
        <v>0.61042097144741181</v>
      </c>
      <c r="AC44" s="11">
        <f t="shared" si="30"/>
        <v>-0.96435326859187764</v>
      </c>
      <c r="AD44" s="11">
        <f t="shared" si="30"/>
        <v>1.5133616414402029</v>
      </c>
      <c r="AE44" s="11">
        <f t="shared" si="30"/>
        <v>7.6465269892055598</v>
      </c>
      <c r="AF44" s="11">
        <f t="shared" si="30"/>
        <v>4.0441735703731219</v>
      </c>
      <c r="AG44" s="11">
        <f t="shared" si="30"/>
        <v>3.4209228637996025</v>
      </c>
      <c r="AH44" s="11">
        <f t="shared" si="30"/>
        <v>-3.3326271577167055</v>
      </c>
      <c r="AI44" s="11">
        <f t="shared" si="30"/>
        <v>1.0138987756804774</v>
      </c>
      <c r="AJ44" s="11">
        <f t="shared" si="30"/>
        <v>6.8349532410795444</v>
      </c>
      <c r="AK44" s="11">
        <f t="shared" si="30"/>
        <v>5.2316308571744852</v>
      </c>
      <c r="AL44" s="11">
        <f t="shared" si="30"/>
        <v>-4.2096414252744569</v>
      </c>
      <c r="AM44" s="11">
        <f t="shared" si="30"/>
        <v>6.6684621651789122</v>
      </c>
      <c r="AN44" s="11">
        <f t="shared" si="32"/>
        <v>3.8058326151829691</v>
      </c>
      <c r="AO44" s="11">
        <f t="shared" si="32"/>
        <v>-2.8765134970007544</v>
      </c>
      <c r="AP44" s="11">
        <f t="shared" si="32"/>
        <v>2.8632276515661914</v>
      </c>
    </row>
    <row r="45" spans="1:42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</row>
    <row r="46" spans="1:42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</row>
    <row r="47" spans="1:42" x14ac:dyDescent="0.2">
      <c r="A47" s="7" t="s">
        <v>8</v>
      </c>
      <c r="B47" s="11">
        <f t="shared" ref="B47:U51" si="33">B17/B$32*100</f>
        <v>18.988495507268851</v>
      </c>
      <c r="C47" s="11">
        <f t="shared" si="33"/>
        <v>18.511769923489563</v>
      </c>
      <c r="D47" s="11">
        <f t="shared" si="33"/>
        <v>17.961579371535851</v>
      </c>
      <c r="E47" s="11">
        <f t="shared" si="33"/>
        <v>17.407560466654008</v>
      </c>
      <c r="F47" s="11">
        <f t="shared" si="33"/>
        <v>17.249187855333464</v>
      </c>
      <c r="G47" s="11">
        <f t="shared" si="33"/>
        <v>17.226353005706311</v>
      </c>
      <c r="H47" s="11">
        <f t="shared" si="33"/>
        <v>16.17919838875881</v>
      </c>
      <c r="I47" s="11">
        <f t="shared" si="33"/>
        <v>16.273969847090047</v>
      </c>
      <c r="J47" s="11">
        <f t="shared" si="33"/>
        <v>17.540923756966162</v>
      </c>
      <c r="K47" s="11">
        <f t="shared" si="33"/>
        <v>18.668574245358265</v>
      </c>
      <c r="L47" s="11">
        <f t="shared" si="33"/>
        <v>18.171259194189528</v>
      </c>
      <c r="M47" s="11">
        <f t="shared" si="33"/>
        <v>16.596913904458301</v>
      </c>
      <c r="N47" s="11">
        <f t="shared" si="33"/>
        <v>16.385367942692987</v>
      </c>
      <c r="O47" s="11">
        <f t="shared" si="33"/>
        <v>16.492048833418625</v>
      </c>
      <c r="P47" s="11">
        <f t="shared" si="33"/>
        <v>16.84433944389674</v>
      </c>
      <c r="Q47" s="11">
        <f t="shared" si="33"/>
        <v>16.015185428637739</v>
      </c>
      <c r="R47" s="11">
        <f t="shared" si="33"/>
        <v>16.067136007185319</v>
      </c>
      <c r="S47" s="11">
        <f t="shared" si="33"/>
        <v>16.353003422059839</v>
      </c>
      <c r="T47" s="11">
        <f t="shared" si="33"/>
        <v>15.953219513091859</v>
      </c>
      <c r="U47" s="11">
        <f t="shared" si="33"/>
        <v>15.679021965223136</v>
      </c>
      <c r="V47" s="11"/>
      <c r="W47" s="10" t="s">
        <v>9</v>
      </c>
      <c r="X47" s="11">
        <f t="shared" ref="X47:AM51" si="34">(C17/B17-1)*100</f>
        <v>1.7953407240725694</v>
      </c>
      <c r="Y47" s="11">
        <f t="shared" si="34"/>
        <v>-0.88552845388735202</v>
      </c>
      <c r="Z47" s="11">
        <f t="shared" si="34"/>
        <v>0.18672154495313897</v>
      </c>
      <c r="AA47" s="11">
        <f t="shared" si="34"/>
        <v>-0.87476800478252237</v>
      </c>
      <c r="AB47" s="11">
        <f t="shared" si="34"/>
        <v>0.12135978197149733</v>
      </c>
      <c r="AC47" s="11">
        <f t="shared" si="34"/>
        <v>-2.0343720030039258</v>
      </c>
      <c r="AD47" s="11">
        <f t="shared" si="34"/>
        <v>1.90657169829902</v>
      </c>
      <c r="AE47" s="11">
        <f t="shared" si="34"/>
        <v>10.650186666631312</v>
      </c>
      <c r="AF47" s="11">
        <f t="shared" si="34"/>
        <v>7.6490159808130898</v>
      </c>
      <c r="AG47" s="11">
        <f t="shared" si="34"/>
        <v>2.8962061874594269</v>
      </c>
      <c r="AH47" s="11">
        <f t="shared" si="34"/>
        <v>-5.7780089388656197</v>
      </c>
      <c r="AI47" s="11">
        <f t="shared" si="34"/>
        <v>2.6319880584724009</v>
      </c>
      <c r="AJ47" s="11">
        <f t="shared" si="34"/>
        <v>6.782144341225238</v>
      </c>
      <c r="AK47" s="11">
        <f t="shared" si="34"/>
        <v>7.4181932266919492</v>
      </c>
      <c r="AL47" s="11">
        <f t="shared" si="34"/>
        <v>-5.2359455886255679</v>
      </c>
      <c r="AM47" s="11">
        <f t="shared" si="34"/>
        <v>7.8825092583697742</v>
      </c>
      <c r="AN47" s="11">
        <f t="shared" ref="AN47:AP51" si="35">(S17/R17-1)*100</f>
        <v>4.5606332656081827</v>
      </c>
      <c r="AO47" s="11">
        <f t="shared" si="35"/>
        <v>-1.4388829646279522</v>
      </c>
      <c r="AP47" s="11">
        <f t="shared" si="35"/>
        <v>0.73129705975190085</v>
      </c>
    </row>
    <row r="48" spans="1:42" x14ac:dyDescent="0.2">
      <c r="A48" s="12" t="s">
        <v>3</v>
      </c>
      <c r="B48" s="11">
        <f t="shared" si="33"/>
        <v>1.5031361932519793</v>
      </c>
      <c r="C48" s="11">
        <f t="shared" si="33"/>
        <v>1.3715613633814467</v>
      </c>
      <c r="D48" s="11">
        <f t="shared" si="33"/>
        <v>1.3921582350297654</v>
      </c>
      <c r="E48" s="11">
        <f t="shared" si="33"/>
        <v>1.3426002264803978</v>
      </c>
      <c r="F48" s="11">
        <f t="shared" si="33"/>
        <v>1.4106416124967303</v>
      </c>
      <c r="G48" s="11">
        <f t="shared" si="33"/>
        <v>1.4797428608708303</v>
      </c>
      <c r="H48" s="11">
        <f t="shared" si="33"/>
        <v>1.4040508781611358</v>
      </c>
      <c r="I48" s="11">
        <f t="shared" si="33"/>
        <v>1.4657456822745072</v>
      </c>
      <c r="J48" s="11">
        <f t="shared" si="33"/>
        <v>1.6628572108913511</v>
      </c>
      <c r="K48" s="11">
        <f t="shared" si="33"/>
        <v>1.8933093981344054</v>
      </c>
      <c r="L48" s="11">
        <f t="shared" si="33"/>
        <v>1.80879460778927</v>
      </c>
      <c r="M48" s="11">
        <f t="shared" si="33"/>
        <v>1.4893007526829058</v>
      </c>
      <c r="N48" s="11">
        <f t="shared" si="33"/>
        <v>1.4147742830419929</v>
      </c>
      <c r="O48" s="11">
        <f t="shared" si="33"/>
        <v>1.5185376548884604</v>
      </c>
      <c r="P48" s="11">
        <f t="shared" si="33"/>
        <v>1.7582121389350742</v>
      </c>
      <c r="Q48" s="11">
        <f t="shared" si="33"/>
        <v>1.5190853575611527</v>
      </c>
      <c r="R48" s="11">
        <f t="shared" si="33"/>
        <v>1.4769175613305061</v>
      </c>
      <c r="S48" s="11">
        <f t="shared" si="33"/>
        <v>1.616374239597439</v>
      </c>
      <c r="T48" s="11">
        <f t="shared" si="33"/>
        <v>1.615097064847532</v>
      </c>
      <c r="U48" s="11">
        <f t="shared" si="33"/>
        <v>1.5741352882452968</v>
      </c>
      <c r="W48" s="12" t="s">
        <v>4</v>
      </c>
      <c r="X48" s="11">
        <f t="shared" si="34"/>
        <v>-4.7231427919466107</v>
      </c>
      <c r="Y48" s="11">
        <f t="shared" si="34"/>
        <v>3.6845029433332455</v>
      </c>
      <c r="Z48" s="11">
        <f t="shared" si="34"/>
        <v>-0.30465284843093077</v>
      </c>
      <c r="AA48" s="11">
        <f t="shared" si="34"/>
        <v>5.1050182675107303</v>
      </c>
      <c r="AB48" s="11">
        <f t="shared" si="34"/>
        <v>5.1650932005299355</v>
      </c>
      <c r="AC48" s="11">
        <f t="shared" si="34"/>
        <v>-1.0292956134197118</v>
      </c>
      <c r="AD48" s="11">
        <f t="shared" si="34"/>
        <v>5.7648755917522498</v>
      </c>
      <c r="AE48" s="11">
        <f t="shared" si="34"/>
        <v>16.463417952144745</v>
      </c>
      <c r="AF48" s="11">
        <f t="shared" si="34"/>
        <v>15.164335606229141</v>
      </c>
      <c r="AG48" s="11">
        <f t="shared" si="34"/>
        <v>0.99343753068998897</v>
      </c>
      <c r="AH48" s="11">
        <f t="shared" si="34"/>
        <v>-15.061788167361334</v>
      </c>
      <c r="AI48" s="11">
        <f t="shared" si="34"/>
        <v>-1.2451048078724325</v>
      </c>
      <c r="AJ48" s="11">
        <f t="shared" si="34"/>
        <v>13.872441573740035</v>
      </c>
      <c r="AK48" s="11">
        <f t="shared" si="34"/>
        <v>21.771086028449172</v>
      </c>
      <c r="AL48" s="11">
        <f t="shared" si="34"/>
        <v>-13.885447299533393</v>
      </c>
      <c r="AM48" s="11">
        <f t="shared" si="34"/>
        <v>4.5486953288271126</v>
      </c>
      <c r="AN48" s="11">
        <f t="shared" si="35"/>
        <v>12.433262561204362</v>
      </c>
      <c r="AO48" s="11">
        <f t="shared" si="35"/>
        <v>0.95120586134751495</v>
      </c>
      <c r="AP48" s="11">
        <f t="shared" si="35"/>
        <v>-0.10650098582205558</v>
      </c>
    </row>
    <row r="49" spans="1:42" x14ac:dyDescent="0.2">
      <c r="A49" s="12" t="s">
        <v>10</v>
      </c>
      <c r="B49" s="11">
        <f t="shared" si="33"/>
        <v>3.6841143899455928</v>
      </c>
      <c r="C49" s="11">
        <f t="shared" si="33"/>
        <v>3.5293511658036714</v>
      </c>
      <c r="D49" s="11">
        <f t="shared" si="33"/>
        <v>3.4358893143461002</v>
      </c>
      <c r="E49" s="11">
        <f t="shared" si="33"/>
        <v>3.317106234952901</v>
      </c>
      <c r="F49" s="11">
        <f t="shared" si="33"/>
        <v>3.4896836795399402</v>
      </c>
      <c r="G49" s="11">
        <f t="shared" si="33"/>
        <v>3.3009063581258484</v>
      </c>
      <c r="H49" s="11">
        <f t="shared" si="33"/>
        <v>2.9388432601957328</v>
      </c>
      <c r="I49" s="11">
        <f t="shared" si="33"/>
        <v>3.1482181913574747</v>
      </c>
      <c r="J49" s="11">
        <f t="shared" si="33"/>
        <v>3.6165612672343119</v>
      </c>
      <c r="K49" s="11">
        <f t="shared" si="33"/>
        <v>4.1461064594491814</v>
      </c>
      <c r="L49" s="11">
        <f t="shared" si="33"/>
        <v>3.8539807704657743</v>
      </c>
      <c r="M49" s="11">
        <f t="shared" si="33"/>
        <v>3.1583176566843818</v>
      </c>
      <c r="N49" s="11">
        <f t="shared" si="33"/>
        <v>3.0300798288507114</v>
      </c>
      <c r="O49" s="11">
        <f t="shared" si="33"/>
        <v>3.2062310505756004</v>
      </c>
      <c r="P49" s="11">
        <f t="shared" si="33"/>
        <v>3.5641428731578668</v>
      </c>
      <c r="Q49" s="11">
        <f t="shared" si="33"/>
        <v>3.246487625716854</v>
      </c>
      <c r="R49" s="11">
        <f t="shared" si="33"/>
        <v>3.387466864644046</v>
      </c>
      <c r="S49" s="11">
        <f t="shared" si="33"/>
        <v>3.7704573449777898</v>
      </c>
      <c r="T49" s="11">
        <f t="shared" si="33"/>
        <v>3.7342860795501207</v>
      </c>
      <c r="U49" s="11">
        <f t="shared" si="33"/>
        <v>3.7055831570358522</v>
      </c>
      <c r="W49" s="12" t="s">
        <v>11</v>
      </c>
      <c r="X49" s="11">
        <f t="shared" si="34"/>
        <v>3.0462878918102732E-2</v>
      </c>
      <c r="Y49" s="11">
        <f t="shared" si="34"/>
        <v>-0.55458041873782671</v>
      </c>
      <c r="Z49" s="11">
        <f t="shared" si="34"/>
        <v>-0.1985179897170064</v>
      </c>
      <c r="AA49" s="11">
        <f t="shared" si="34"/>
        <v>5.2398351014729005</v>
      </c>
      <c r="AB49" s="11">
        <f t="shared" si="34"/>
        <v>-5.1692488754488064</v>
      </c>
      <c r="AC49" s="11">
        <f t="shared" si="34"/>
        <v>-7.1347378634602165</v>
      </c>
      <c r="AD49" s="11">
        <f t="shared" si="34"/>
        <v>8.5310700234063184</v>
      </c>
      <c r="AE49" s="11">
        <f t="shared" si="34"/>
        <v>17.929973169141778</v>
      </c>
      <c r="AF49" s="11">
        <f t="shared" si="34"/>
        <v>15.956739790034691</v>
      </c>
      <c r="AG49" s="11">
        <f t="shared" si="34"/>
        <v>-1.7359669840476544</v>
      </c>
      <c r="AH49" s="11">
        <f t="shared" si="34"/>
        <v>-15.461171699130094</v>
      </c>
      <c r="AI49" s="11">
        <f t="shared" si="34"/>
        <v>-0.26395402994967565</v>
      </c>
      <c r="AJ49" s="11">
        <f t="shared" si="34"/>
        <v>12.258948324860143</v>
      </c>
      <c r="AK49" s="11">
        <f t="shared" si="34"/>
        <v>16.911911152412685</v>
      </c>
      <c r="AL49" s="11">
        <f t="shared" si="34"/>
        <v>-9.2128686744894832</v>
      </c>
      <c r="AM49" s="11">
        <f t="shared" si="34"/>
        <v>12.203355408307193</v>
      </c>
      <c r="AN49" s="11">
        <f t="shared" si="35"/>
        <v>14.347881638862138</v>
      </c>
      <c r="AO49" s="11">
        <f t="shared" si="35"/>
        <v>6.1810622557323391E-2</v>
      </c>
      <c r="AP49" s="11">
        <f t="shared" si="35"/>
        <v>1.7051106588151344</v>
      </c>
    </row>
    <row r="50" spans="1:42" x14ac:dyDescent="0.2">
      <c r="A50" s="12" t="s">
        <v>6</v>
      </c>
      <c r="B50" s="11">
        <f t="shared" si="33"/>
        <v>7.4752642938288707</v>
      </c>
      <c r="C50" s="11">
        <f t="shared" si="33"/>
        <v>7.6346546475517707</v>
      </c>
      <c r="D50" s="11">
        <f t="shared" si="33"/>
        <v>7.0718515727556568</v>
      </c>
      <c r="E50" s="11">
        <f t="shared" si="33"/>
        <v>6.9558295539517641</v>
      </c>
      <c r="F50" s="11">
        <f t="shared" si="33"/>
        <v>6.5725144433479805</v>
      </c>
      <c r="G50" s="11">
        <f t="shared" si="33"/>
        <v>6.7477897532985898</v>
      </c>
      <c r="H50" s="11">
        <f t="shared" si="33"/>
        <v>6.533653240212657</v>
      </c>
      <c r="I50" s="11">
        <f t="shared" si="33"/>
        <v>6.3616457771989401</v>
      </c>
      <c r="J50" s="11">
        <f t="shared" si="33"/>
        <v>6.6079391174471809</v>
      </c>
      <c r="K50" s="11">
        <f t="shared" si="33"/>
        <v>6.7677646102123719</v>
      </c>
      <c r="L50" s="11">
        <f t="shared" si="33"/>
        <v>6.7479037682741829</v>
      </c>
      <c r="M50" s="11">
        <f t="shared" si="33"/>
        <v>6.5750071601506646</v>
      </c>
      <c r="N50" s="11">
        <f t="shared" si="33"/>
        <v>6.58455652358656</v>
      </c>
      <c r="O50" s="11">
        <f t="shared" si="33"/>
        <v>6.4432278706445079</v>
      </c>
      <c r="P50" s="11">
        <f t="shared" si="33"/>
        <v>6.2641239721575603</v>
      </c>
      <c r="Q50" s="11">
        <f t="shared" si="33"/>
        <v>6.113042779225589</v>
      </c>
      <c r="R50" s="11">
        <f t="shared" si="33"/>
        <v>6.0863693944996449</v>
      </c>
      <c r="S50" s="11">
        <f t="shared" si="33"/>
        <v>5.820369209871842</v>
      </c>
      <c r="T50" s="11">
        <f t="shared" si="33"/>
        <v>5.570211061150367</v>
      </c>
      <c r="U50" s="11">
        <f t="shared" si="33"/>
        <v>5.491078977180468</v>
      </c>
      <c r="W50" s="12" t="s">
        <v>6</v>
      </c>
      <c r="X50" s="11">
        <f t="shared" si="34"/>
        <v>6.6432463556535204</v>
      </c>
      <c r="Y50" s="11">
        <f t="shared" si="34"/>
        <v>-5.3797192588592608</v>
      </c>
      <c r="Z50" s="11">
        <f t="shared" si="34"/>
        <v>1.6793050169678692</v>
      </c>
      <c r="AA50" s="11">
        <f t="shared" si="34"/>
        <v>-5.4773051586329391</v>
      </c>
      <c r="AB50" s="11">
        <f t="shared" si="34"/>
        <v>2.9276463627700311</v>
      </c>
      <c r="AC50" s="11">
        <f t="shared" si="34"/>
        <v>0.99610103978715614</v>
      </c>
      <c r="AD50" s="11">
        <f t="shared" si="34"/>
        <v>-1.3540892430143336</v>
      </c>
      <c r="AE50" s="11">
        <f t="shared" si="34"/>
        <v>6.632538086432227</v>
      </c>
      <c r="AF50" s="11">
        <f t="shared" si="34"/>
        <v>3.5930419323928042</v>
      </c>
      <c r="AG50" s="11">
        <f t="shared" si="34"/>
        <v>5.4020665849579652</v>
      </c>
      <c r="AH50" s="11">
        <f t="shared" si="34"/>
        <v>0.51648866604450117</v>
      </c>
      <c r="AI50" s="11">
        <f t="shared" si="34"/>
        <v>4.1080194573370532</v>
      </c>
      <c r="AJ50" s="11">
        <f t="shared" si="34"/>
        <v>3.8143011287121498</v>
      </c>
      <c r="AK50" s="11">
        <f t="shared" si="34"/>
        <v>2.2481182367368957</v>
      </c>
      <c r="AL50" s="11">
        <f t="shared" si="34"/>
        <v>-2.7336234470241028</v>
      </c>
      <c r="AM50" s="11">
        <f t="shared" si="34"/>
        <v>7.0644801767800525</v>
      </c>
      <c r="AN50" s="11">
        <f t="shared" si="35"/>
        <v>-1.7570545400768967</v>
      </c>
      <c r="AO50" s="11">
        <f t="shared" si="35"/>
        <v>-3.31125566266669</v>
      </c>
      <c r="AP50" s="11">
        <f t="shared" si="35"/>
        <v>1.0368592041322788</v>
      </c>
    </row>
    <row r="51" spans="1:42" x14ac:dyDescent="0.2">
      <c r="A51" s="12" t="s">
        <v>7</v>
      </c>
      <c r="B51" s="11">
        <f t="shared" si="33"/>
        <v>6.3259806302424115</v>
      </c>
      <c r="C51" s="11">
        <f t="shared" si="33"/>
        <v>5.9762027467526737</v>
      </c>
      <c r="D51" s="11">
        <f t="shared" si="33"/>
        <v>6.06168024940433</v>
      </c>
      <c r="E51" s="11">
        <f t="shared" si="33"/>
        <v>5.7920244512689436</v>
      </c>
      <c r="F51" s="11">
        <f t="shared" si="33"/>
        <v>5.7763481199488123</v>
      </c>
      <c r="G51" s="11">
        <f t="shared" si="33"/>
        <v>5.6979140334110436</v>
      </c>
      <c r="H51" s="11">
        <f t="shared" si="33"/>
        <v>5.3026510101892814</v>
      </c>
      <c r="I51" s="11">
        <f t="shared" si="33"/>
        <v>5.2983601962591287</v>
      </c>
      <c r="J51" s="11">
        <f t="shared" si="33"/>
        <v>5.6535661613933161</v>
      </c>
      <c r="K51" s="11">
        <f t="shared" si="33"/>
        <v>5.8613937775623102</v>
      </c>
      <c r="L51" s="11">
        <f t="shared" si="33"/>
        <v>5.760580047660298</v>
      </c>
      <c r="M51" s="11">
        <f t="shared" si="33"/>
        <v>5.3742883349403483</v>
      </c>
      <c r="N51" s="11">
        <f t="shared" si="33"/>
        <v>5.3559573072137194</v>
      </c>
      <c r="O51" s="11">
        <f t="shared" si="33"/>
        <v>5.3240522573100577</v>
      </c>
      <c r="P51" s="11">
        <f t="shared" si="33"/>
        <v>5.2578604596462384</v>
      </c>
      <c r="Q51" s="11">
        <f t="shared" si="33"/>
        <v>5.1365696661341431</v>
      </c>
      <c r="R51" s="11">
        <f t="shared" si="33"/>
        <v>5.116382186711121</v>
      </c>
      <c r="S51" s="11">
        <f t="shared" si="33"/>
        <v>5.1458026276127669</v>
      </c>
      <c r="T51" s="11">
        <f t="shared" si="33"/>
        <v>5.03362530754384</v>
      </c>
      <c r="U51" s="11">
        <f t="shared" si="33"/>
        <v>4.9082245427615225</v>
      </c>
      <c r="W51" s="12" t="s">
        <v>7</v>
      </c>
      <c r="X51" s="11">
        <f t="shared" si="34"/>
        <v>-1.3566125728457723</v>
      </c>
      <c r="Y51" s="11">
        <f t="shared" si="34"/>
        <v>3.6115553177807236</v>
      </c>
      <c r="Z51" s="11">
        <f t="shared" si="34"/>
        <v>-1.223385407819122</v>
      </c>
      <c r="AA51" s="11">
        <f t="shared" si="34"/>
        <v>-0.23540373801133052</v>
      </c>
      <c r="AB51" s="11">
        <f t="shared" si="34"/>
        <v>-1.1072207143960289</v>
      </c>
      <c r="AC51" s="11">
        <f t="shared" si="34"/>
        <v>-2.929510018504855</v>
      </c>
      <c r="AD51" s="11">
        <f t="shared" si="34"/>
        <v>1.2311379778061182</v>
      </c>
      <c r="AE51" s="11">
        <f t="shared" si="34"/>
        <v>9.5403682301902002</v>
      </c>
      <c r="AF51" s="11">
        <f t="shared" si="34"/>
        <v>4.8648147252995599</v>
      </c>
      <c r="AG51" s="11">
        <f t="shared" si="34"/>
        <v>3.8940814017260683</v>
      </c>
      <c r="AH51" s="11">
        <f t="shared" si="34"/>
        <v>-3.7579851426649102</v>
      </c>
      <c r="AI51" s="11">
        <f t="shared" si="34"/>
        <v>3.6024505668974305</v>
      </c>
      <c r="AJ51" s="11">
        <f t="shared" si="34"/>
        <v>5.459431767398315</v>
      </c>
      <c r="AK51" s="11">
        <f t="shared" si="34"/>
        <v>3.8640413905005611</v>
      </c>
      <c r="AL51" s="11">
        <f t="shared" si="34"/>
        <v>-2.6289679083749129</v>
      </c>
      <c r="AM51" s="11">
        <f t="shared" si="34"/>
        <v>7.1110646717396087</v>
      </c>
      <c r="AN51" s="11">
        <f t="shared" si="35"/>
        <v>3.3235438368973469</v>
      </c>
      <c r="AO51" s="11">
        <f t="shared" si="35"/>
        <v>-1.1714181328709716</v>
      </c>
      <c r="AP51" s="11">
        <f t="shared" si="35"/>
        <v>-6.0462118914050844E-2</v>
      </c>
    </row>
    <row r="52" spans="1:42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x14ac:dyDescent="0.2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</row>
    <row r="54" spans="1:42" x14ac:dyDescent="0.2">
      <c r="A54" s="7" t="s">
        <v>12</v>
      </c>
      <c r="B54" s="11">
        <f t="shared" ref="B54:U58" si="36">B24/B$32*100</f>
        <v>7.3345689885141567</v>
      </c>
      <c r="C54" s="11">
        <f t="shared" si="36"/>
        <v>7.4344583278615577</v>
      </c>
      <c r="D54" s="11">
        <f t="shared" si="36"/>
        <v>7.0262161267538188</v>
      </c>
      <c r="E54" s="11">
        <f t="shared" si="36"/>
        <v>6.5507111892668375</v>
      </c>
      <c r="F54" s="11">
        <f t="shared" si="36"/>
        <v>6.8394335635442047</v>
      </c>
      <c r="G54" s="11">
        <f t="shared" si="36"/>
        <v>7.2439373717583617</v>
      </c>
      <c r="H54" s="11">
        <f t="shared" si="36"/>
        <v>7.3038846339472512</v>
      </c>
      <c r="I54" s="11">
        <f t="shared" si="36"/>
        <v>7.3096621520469469</v>
      </c>
      <c r="J54" s="11">
        <f t="shared" si="36"/>
        <v>7.4554510914103922</v>
      </c>
      <c r="K54" s="11">
        <f t="shared" si="36"/>
        <v>7.6594287903539406</v>
      </c>
      <c r="L54" s="11">
        <f t="shared" si="36"/>
        <v>7.3702917199798588</v>
      </c>
      <c r="M54" s="11">
        <f t="shared" si="36"/>
        <v>7.0090992494742101</v>
      </c>
      <c r="N54" s="11">
        <f t="shared" si="36"/>
        <v>6.4248623710624493</v>
      </c>
      <c r="O54" s="11">
        <f t="shared" si="36"/>
        <v>6.705374690363838</v>
      </c>
      <c r="P54" s="11">
        <f t="shared" si="36"/>
        <v>6.9849883213984807</v>
      </c>
      <c r="Q54" s="11">
        <f t="shared" si="36"/>
        <v>6.5174582258424598</v>
      </c>
      <c r="R54" s="11">
        <f t="shared" si="36"/>
        <v>6.4648816828112077</v>
      </c>
      <c r="S54" s="11">
        <f t="shared" si="36"/>
        <v>6.7600066943226249</v>
      </c>
      <c r="T54" s="11">
        <f t="shared" si="36"/>
        <v>6.2823327601824923</v>
      </c>
      <c r="U54" s="11">
        <f t="shared" si="36"/>
        <v>6.8654446400883558</v>
      </c>
      <c r="W54" s="10" t="s">
        <v>13</v>
      </c>
      <c r="X54" s="11">
        <f t="shared" ref="X54:AM58" si="37">(C24/B24-1)*100</f>
        <v>5.8388826115465031</v>
      </c>
      <c r="Y54" s="11">
        <f t="shared" si="37"/>
        <v>-3.4588061583673668</v>
      </c>
      <c r="Z54" s="11">
        <f t="shared" si="37"/>
        <v>-3.6207100375642232</v>
      </c>
      <c r="AA54" s="11">
        <f t="shared" si="37"/>
        <v>4.4444001552016887</v>
      </c>
      <c r="AB54" s="11">
        <f t="shared" si="37"/>
        <v>6.1833933739709579</v>
      </c>
      <c r="AC54" s="11">
        <f t="shared" si="37"/>
        <v>5.1693735462162493</v>
      </c>
      <c r="AD54" s="11">
        <f t="shared" si="37"/>
        <v>1.3932595029884531</v>
      </c>
      <c r="AE54" s="11">
        <f t="shared" si="37"/>
        <v>4.7055778599640163</v>
      </c>
      <c r="AF54" s="11">
        <f t="shared" si="37"/>
        <v>3.9139446319366611</v>
      </c>
      <c r="AG54" s="11">
        <f t="shared" si="37"/>
        <v>1.7217412061003801</v>
      </c>
      <c r="AH54" s="11">
        <f t="shared" si="37"/>
        <v>-1.895824701793003</v>
      </c>
      <c r="AI54" s="11">
        <f t="shared" si="37"/>
        <v>-4.7082058655739445</v>
      </c>
      <c r="AJ54" s="11">
        <f t="shared" si="37"/>
        <v>10.723408307718451</v>
      </c>
      <c r="AK54" s="11">
        <f t="shared" si="37"/>
        <v>9.5572453835121038</v>
      </c>
      <c r="AL54" s="11">
        <f t="shared" si="37"/>
        <v>-7.0010128831288547</v>
      </c>
      <c r="AM54" s="11">
        <f t="shared" si="37"/>
        <v>6.6662103043682253</v>
      </c>
      <c r="AN54" s="11">
        <f t="shared" ref="AN54:AP58" si="38">(S24/R24-1)*100</f>
        <v>7.4226080590396259</v>
      </c>
      <c r="AO54" s="11">
        <f t="shared" si="38"/>
        <v>-6.1079949010596994</v>
      </c>
      <c r="AP54" s="11">
        <f t="shared" si="38"/>
        <v>12.006062970189223</v>
      </c>
    </row>
    <row r="55" spans="1:42" x14ac:dyDescent="0.2">
      <c r="A55" s="12" t="s">
        <v>3</v>
      </c>
      <c r="B55" s="11">
        <f t="shared" si="36"/>
        <v>0.84387276251981325</v>
      </c>
      <c r="C55" s="11">
        <f t="shared" si="36"/>
        <v>0.80678939615064382</v>
      </c>
      <c r="D55" s="11">
        <f t="shared" si="36"/>
        <v>0.7634034349823442</v>
      </c>
      <c r="E55" s="11">
        <f t="shared" si="36"/>
        <v>0.71404762374141639</v>
      </c>
      <c r="F55" s="11">
        <f t="shared" si="36"/>
        <v>0.76757812528077984</v>
      </c>
      <c r="G55" s="11">
        <f t="shared" si="36"/>
        <v>0.88098976289758391</v>
      </c>
      <c r="H55" s="11">
        <f t="shared" si="36"/>
        <v>0.92773940273528921</v>
      </c>
      <c r="I55" s="11">
        <f t="shared" si="36"/>
        <v>0.92891236781009612</v>
      </c>
      <c r="J55" s="11">
        <f t="shared" si="36"/>
        <v>1.0113584184074123</v>
      </c>
      <c r="K55" s="11">
        <f t="shared" si="36"/>
        <v>1.0809206541214955</v>
      </c>
      <c r="L55" s="11">
        <f t="shared" si="36"/>
        <v>1.0437738081759751</v>
      </c>
      <c r="M55" s="11">
        <f t="shared" si="36"/>
        <v>0.99494885411649248</v>
      </c>
      <c r="N55" s="11">
        <f t="shared" si="36"/>
        <v>0.91076573531047167</v>
      </c>
      <c r="O55" s="11">
        <f t="shared" si="36"/>
        <v>0.95815497137405403</v>
      </c>
      <c r="P55" s="11">
        <f t="shared" si="36"/>
        <v>1.0159808398915393</v>
      </c>
      <c r="Q55" s="11">
        <f t="shared" si="36"/>
        <v>0.96089753156665525</v>
      </c>
      <c r="R55" s="11">
        <f t="shared" si="36"/>
        <v>0.93970623217514326</v>
      </c>
      <c r="S55" s="11">
        <f t="shared" si="36"/>
        <v>1.0359222251885007</v>
      </c>
      <c r="T55" s="11">
        <f t="shared" si="36"/>
        <v>1.0045145366045245</v>
      </c>
      <c r="U55" s="11">
        <f t="shared" si="36"/>
        <v>1.0647150925059088</v>
      </c>
      <c r="W55" s="12" t="s">
        <v>4</v>
      </c>
      <c r="X55" s="11">
        <f t="shared" si="37"/>
        <v>-0.17168870304213879</v>
      </c>
      <c r="Y55" s="11">
        <f t="shared" si="37"/>
        <v>-3.3427532675833205</v>
      </c>
      <c r="Z55" s="11">
        <f t="shared" si="37"/>
        <v>-3.3081559229627744</v>
      </c>
      <c r="AA55" s="11">
        <f t="shared" si="37"/>
        <v>7.5347645483236025</v>
      </c>
      <c r="AB55" s="11">
        <f t="shared" si="37"/>
        <v>15.06687563113649</v>
      </c>
      <c r="AC55" s="11">
        <f t="shared" si="37"/>
        <v>9.8411849601717662</v>
      </c>
      <c r="AD55" s="11">
        <f t="shared" si="37"/>
        <v>1.4412116229510996</v>
      </c>
      <c r="AE55" s="11">
        <f t="shared" si="37"/>
        <v>11.769561122008309</v>
      </c>
      <c r="AF55" s="11">
        <f t="shared" si="37"/>
        <v>8.1035847146770479</v>
      </c>
      <c r="AG55" s="11">
        <f t="shared" si="37"/>
        <v>2.0793909003330002</v>
      </c>
      <c r="AH55" s="11">
        <f t="shared" si="37"/>
        <v>-1.6658606987850488</v>
      </c>
      <c r="AI55" s="11">
        <f t="shared" si="37"/>
        <v>-4.8388215301904509</v>
      </c>
      <c r="AJ55" s="11">
        <f t="shared" si="37"/>
        <v>11.611590735099607</v>
      </c>
      <c r="AK55" s="11">
        <f t="shared" si="37"/>
        <v>11.518836891611684</v>
      </c>
      <c r="AL55" s="11">
        <f t="shared" si="37"/>
        <v>-5.7335381910044951</v>
      </c>
      <c r="AM55" s="11">
        <f t="shared" si="37"/>
        <v>5.1621774984063507</v>
      </c>
      <c r="AN55" s="11">
        <f t="shared" si="38"/>
        <v>13.251559436335736</v>
      </c>
      <c r="AO55" s="11">
        <f t="shared" si="38"/>
        <v>-2.0320819809898638</v>
      </c>
      <c r="AP55" s="11">
        <f t="shared" si="38"/>
        <v>8.6353037582586278</v>
      </c>
    </row>
    <row r="56" spans="1:42" x14ac:dyDescent="0.2">
      <c r="A56" s="12" t="s">
        <v>14</v>
      </c>
      <c r="B56" s="11">
        <f t="shared" si="36"/>
        <v>2.6181575576430154</v>
      </c>
      <c r="C56" s="11">
        <f t="shared" si="36"/>
        <v>2.6565366747630001</v>
      </c>
      <c r="D56" s="11">
        <f t="shared" si="36"/>
        <v>2.3889993765326247</v>
      </c>
      <c r="E56" s="11">
        <f t="shared" si="36"/>
        <v>2.2374796353158262</v>
      </c>
      <c r="F56" s="11">
        <f t="shared" si="36"/>
        <v>2.4091290987804022</v>
      </c>
      <c r="G56" s="11">
        <f t="shared" si="36"/>
        <v>2.5762659136264183</v>
      </c>
      <c r="H56" s="11">
        <f t="shared" si="36"/>
        <v>2.6473923083567303</v>
      </c>
      <c r="I56" s="11">
        <f t="shared" si="36"/>
        <v>2.6190417104629446</v>
      </c>
      <c r="J56" s="11">
        <f t="shared" si="36"/>
        <v>2.6700023588540631</v>
      </c>
      <c r="K56" s="11">
        <f t="shared" si="36"/>
        <v>2.8041075841624754</v>
      </c>
      <c r="L56" s="11">
        <f t="shared" si="36"/>
        <v>2.6638825593843611</v>
      </c>
      <c r="M56" s="11">
        <f t="shared" si="36"/>
        <v>2.5438508011186705</v>
      </c>
      <c r="N56" s="11">
        <f t="shared" si="36"/>
        <v>2.3381645904336001</v>
      </c>
      <c r="O56" s="11">
        <f t="shared" si="36"/>
        <v>2.4702453985939838</v>
      </c>
      <c r="P56" s="11">
        <f t="shared" si="36"/>
        <v>2.6251002366416749</v>
      </c>
      <c r="Q56" s="11">
        <f t="shared" si="36"/>
        <v>2.4919673972118881</v>
      </c>
      <c r="R56" s="11">
        <f t="shared" si="36"/>
        <v>2.5316552240132637</v>
      </c>
      <c r="S56" s="11">
        <f t="shared" si="36"/>
        <v>2.6981274570913314</v>
      </c>
      <c r="T56" s="11">
        <f t="shared" si="36"/>
        <v>2.4963677946292901</v>
      </c>
      <c r="U56" s="11">
        <f t="shared" si="36"/>
        <v>2.8407695772259403</v>
      </c>
      <c r="W56" s="12" t="s">
        <v>14</v>
      </c>
      <c r="X56" s="11">
        <f t="shared" si="37"/>
        <v>5.9474602065318738</v>
      </c>
      <c r="Y56" s="11">
        <f t="shared" si="37"/>
        <v>-8.136981341718597</v>
      </c>
      <c r="Z56" s="11">
        <f t="shared" si="37"/>
        <v>-3.1811701661926484</v>
      </c>
      <c r="AA56" s="11">
        <f t="shared" si="37"/>
        <v>7.7096114616021616</v>
      </c>
      <c r="AB56" s="11">
        <f t="shared" si="37"/>
        <v>7.2093499596921129</v>
      </c>
      <c r="AC56" s="11">
        <f t="shared" si="37"/>
        <v>7.1859062891690417</v>
      </c>
      <c r="AD56" s="11">
        <f t="shared" si="37"/>
        <v>0.22816910902430099</v>
      </c>
      <c r="AE56" s="11">
        <f t="shared" si="37"/>
        <v>4.6555892059689352</v>
      </c>
      <c r="AF56" s="11">
        <f t="shared" si="37"/>
        <v>6.226873851781134</v>
      </c>
      <c r="AG56" s="11">
        <f t="shared" si="37"/>
        <v>0.42593713717353765</v>
      </c>
      <c r="AH56" s="11">
        <f t="shared" si="37"/>
        <v>-1.4885932419501535</v>
      </c>
      <c r="AI56" s="11">
        <f t="shared" si="37"/>
        <v>-4.4485399099648326</v>
      </c>
      <c r="AJ56" s="11">
        <f t="shared" si="37"/>
        <v>12.084418686802255</v>
      </c>
      <c r="AK56" s="11">
        <f t="shared" si="37"/>
        <v>11.76459863664685</v>
      </c>
      <c r="AL56" s="11">
        <f t="shared" si="37"/>
        <v>-5.3845385933436134</v>
      </c>
      <c r="AM56" s="11">
        <f t="shared" si="37"/>
        <v>9.2463020424362838</v>
      </c>
      <c r="AN56" s="11">
        <f t="shared" si="38"/>
        <v>9.4881324824892523</v>
      </c>
      <c r="AO56" s="11">
        <f t="shared" si="38"/>
        <v>-6.5238292659411945</v>
      </c>
      <c r="AP56" s="11">
        <f t="shared" si="38"/>
        <v>16.632943400689992</v>
      </c>
    </row>
    <row r="57" spans="1:42" x14ac:dyDescent="0.2">
      <c r="A57" s="12" t="s">
        <v>6</v>
      </c>
      <c r="B57" s="11">
        <f t="shared" si="36"/>
        <v>1.3646902504592697</v>
      </c>
      <c r="C57" s="11">
        <f t="shared" si="36"/>
        <v>1.4486014740061475</v>
      </c>
      <c r="D57" s="11">
        <f t="shared" si="36"/>
        <v>1.4295158515236015</v>
      </c>
      <c r="E57" s="11">
        <f t="shared" si="36"/>
        <v>1.3145614615650392</v>
      </c>
      <c r="F57" s="11">
        <f t="shared" si="36"/>
        <v>1.2594588264068589</v>
      </c>
      <c r="G57" s="11">
        <f t="shared" si="36"/>
        <v>1.2759065051736451</v>
      </c>
      <c r="H57" s="11">
        <f t="shared" si="36"/>
        <v>1.2374957232295229</v>
      </c>
      <c r="I57" s="11">
        <f t="shared" si="36"/>
        <v>1.2507555966308268</v>
      </c>
      <c r="J57" s="11">
        <f t="shared" si="36"/>
        <v>1.2388682951857182</v>
      </c>
      <c r="K57" s="11">
        <f t="shared" si="36"/>
        <v>1.2124214056596996</v>
      </c>
      <c r="L57" s="11">
        <f t="shared" si="36"/>
        <v>1.1824235125608973</v>
      </c>
      <c r="M57" s="11">
        <f t="shared" si="36"/>
        <v>1.1224260222302282</v>
      </c>
      <c r="N57" s="11">
        <f t="shared" si="36"/>
        <v>1.028350214791824</v>
      </c>
      <c r="O57" s="11">
        <f t="shared" si="36"/>
        <v>1.0448988172854738</v>
      </c>
      <c r="P57" s="11">
        <f t="shared" si="36"/>
        <v>1.0413268057319529</v>
      </c>
      <c r="Q57" s="11">
        <f t="shared" si="36"/>
        <v>0.93503109860919864</v>
      </c>
      <c r="R57" s="11">
        <f t="shared" si="36"/>
        <v>0.90223450593658072</v>
      </c>
      <c r="S57" s="11">
        <f t="shared" si="36"/>
        <v>0.88880881805045719</v>
      </c>
      <c r="T57" s="11">
        <f t="shared" si="36"/>
        <v>0.81380554704485586</v>
      </c>
      <c r="U57" s="11">
        <f t="shared" si="36"/>
        <v>0.84161759081762322</v>
      </c>
      <c r="W57" s="12" t="s">
        <v>6</v>
      </c>
      <c r="X57" s="11">
        <f t="shared" si="37"/>
        <v>10.837149078823982</v>
      </c>
      <c r="Y57" s="11">
        <f t="shared" si="37"/>
        <v>0.8046450320115639</v>
      </c>
      <c r="Z57" s="11">
        <f t="shared" si="37"/>
        <v>-4.9376173708084004</v>
      </c>
      <c r="AA57" s="11">
        <f t="shared" si="37"/>
        <v>-4.1578482655940547</v>
      </c>
      <c r="AB57" s="11">
        <f t="shared" si="37"/>
        <v>1.5633286317358719</v>
      </c>
      <c r="AC57" s="11">
        <f t="shared" si="37"/>
        <v>1.1660804424479254</v>
      </c>
      <c r="AD57" s="11">
        <f t="shared" si="37"/>
        <v>2.3986976155040862</v>
      </c>
      <c r="AE57" s="11">
        <f t="shared" si="37"/>
        <v>1.6824216890918953</v>
      </c>
      <c r="AF57" s="11">
        <f t="shared" si="37"/>
        <v>-1.0126197756224031</v>
      </c>
      <c r="AG57" s="11">
        <f t="shared" si="37"/>
        <v>3.0967446537980337</v>
      </c>
      <c r="AH57" s="11">
        <f t="shared" si="37"/>
        <v>-2.074763502408028</v>
      </c>
      <c r="AI57" s="11">
        <f t="shared" si="37"/>
        <v>-4.75609330745338</v>
      </c>
      <c r="AJ57" s="11">
        <f t="shared" si="37"/>
        <v>7.798673920398147</v>
      </c>
      <c r="AK57" s="11">
        <f t="shared" si="37"/>
        <v>4.8120658916051662</v>
      </c>
      <c r="AL57" s="11">
        <f t="shared" si="37"/>
        <v>-10.503787954223831</v>
      </c>
      <c r="AM57" s="11">
        <f t="shared" si="37"/>
        <v>3.7619005388638271</v>
      </c>
      <c r="AN57" s="11">
        <f t="shared" si="38"/>
        <v>1.2040911770841545</v>
      </c>
      <c r="AO57" s="11">
        <f t="shared" si="38"/>
        <v>-7.494598049960266</v>
      </c>
      <c r="AP57" s="11">
        <f t="shared" si="38"/>
        <v>5.9956291686442897</v>
      </c>
    </row>
    <row r="58" spans="1:42" x14ac:dyDescent="0.2">
      <c r="A58" s="12" t="s">
        <v>7</v>
      </c>
      <c r="B58" s="11">
        <f t="shared" si="36"/>
        <v>2.5078484178920566</v>
      </c>
      <c r="C58" s="11">
        <f t="shared" si="36"/>
        <v>2.5225307829417667</v>
      </c>
      <c r="D58" s="11">
        <f t="shared" si="36"/>
        <v>2.4442974637152495</v>
      </c>
      <c r="E58" s="11">
        <f t="shared" si="36"/>
        <v>2.2846224686445553</v>
      </c>
      <c r="F58" s="11">
        <f t="shared" si="36"/>
        <v>2.4032675130761638</v>
      </c>
      <c r="G58" s="11">
        <f t="shared" si="36"/>
        <v>2.510775190060714</v>
      </c>
      <c r="H58" s="11">
        <f t="shared" si="36"/>
        <v>2.4912571996257094</v>
      </c>
      <c r="I58" s="11">
        <f t="shared" si="36"/>
        <v>2.5109524771430798</v>
      </c>
      <c r="J58" s="11">
        <f t="shared" si="36"/>
        <v>2.5352220189631991</v>
      </c>
      <c r="K58" s="11">
        <f t="shared" si="36"/>
        <v>2.5619791464102688</v>
      </c>
      <c r="L58" s="11">
        <f t="shared" si="36"/>
        <v>2.480211839858625</v>
      </c>
      <c r="M58" s="11">
        <f t="shared" si="36"/>
        <v>2.3478735720088184</v>
      </c>
      <c r="N58" s="11">
        <f t="shared" si="36"/>
        <v>2.1475818305265539</v>
      </c>
      <c r="O58" s="11">
        <f t="shared" si="36"/>
        <v>2.2320755031103272</v>
      </c>
      <c r="P58" s="11">
        <f t="shared" si="36"/>
        <v>2.3025804391333131</v>
      </c>
      <c r="Q58" s="11">
        <f t="shared" si="36"/>
        <v>2.1295621984547171</v>
      </c>
      <c r="R58" s="11">
        <f t="shared" si="36"/>
        <v>2.0912857206862197</v>
      </c>
      <c r="S58" s="11">
        <f t="shared" si="36"/>
        <v>2.1371481939923354</v>
      </c>
      <c r="T58" s="11">
        <f t="shared" si="36"/>
        <v>1.9676448819038221</v>
      </c>
      <c r="U58" s="11">
        <f t="shared" si="36"/>
        <v>2.1183423795388827</v>
      </c>
      <c r="W58" s="12" t="s">
        <v>7</v>
      </c>
      <c r="X58" s="11">
        <f t="shared" si="37"/>
        <v>5.0281472680852923</v>
      </c>
      <c r="Y58" s="11">
        <f t="shared" si="37"/>
        <v>-1.017578456898538</v>
      </c>
      <c r="Z58" s="11">
        <f t="shared" si="37"/>
        <v>-3.3777467512607018</v>
      </c>
      <c r="AA58" s="11">
        <f t="shared" si="37"/>
        <v>5.2303825776604418</v>
      </c>
      <c r="AB58" s="11">
        <f t="shared" si="37"/>
        <v>4.7388404123892114</v>
      </c>
      <c r="AC58" s="11">
        <f t="shared" si="37"/>
        <v>3.4953427916160074</v>
      </c>
      <c r="AD58" s="11">
        <f t="shared" si="37"/>
        <v>2.1140758492278922</v>
      </c>
      <c r="AE58" s="11">
        <f t="shared" si="37"/>
        <v>3.6503330585726301</v>
      </c>
      <c r="AF58" s="11">
        <f t="shared" si="37"/>
        <v>2.2141369781395914</v>
      </c>
      <c r="AG58" s="11">
        <f t="shared" si="37"/>
        <v>2.338412682602975</v>
      </c>
      <c r="AH58" s="11">
        <f t="shared" si="37"/>
        <v>-2.3446838369779344</v>
      </c>
      <c r="AI58" s="11">
        <f t="shared" si="37"/>
        <v>-4.9113025902617791</v>
      </c>
      <c r="AJ58" s="11">
        <f t="shared" si="37"/>
        <v>10.265432202799051</v>
      </c>
      <c r="AK58" s="11">
        <f t="shared" si="37"/>
        <v>8.4936700565532384</v>
      </c>
      <c r="AL58" s="11">
        <f t="shared" si="37"/>
        <v>-7.8190531282785081</v>
      </c>
      <c r="AM58" s="11">
        <f t="shared" si="37"/>
        <v>5.6008912761931207</v>
      </c>
      <c r="AN58" s="11">
        <f t="shared" si="38"/>
        <v>4.9857640275494663</v>
      </c>
      <c r="AO58" s="11">
        <f t="shared" si="38"/>
        <v>-6.9820239289557602</v>
      </c>
      <c r="AP58" s="11">
        <f t="shared" si="38"/>
        <v>10.34260513245442</v>
      </c>
    </row>
    <row r="59" spans="1:42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W59" s="12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</row>
    <row r="60" spans="1:42" x14ac:dyDescent="0.2">
      <c r="A60" s="12" t="s">
        <v>16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***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ferreira silva</dc:creator>
  <cp:lastModifiedBy>abcz</cp:lastModifiedBy>
  <dcterms:created xsi:type="dcterms:W3CDTF">2013-04-08T14:47:59Z</dcterms:created>
  <dcterms:modified xsi:type="dcterms:W3CDTF">2015-04-29T22:20:46Z</dcterms:modified>
</cp:coreProperties>
</file>